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00" windowWidth="19440" windowHeight="13935"/>
  </bookViews>
  <sheets>
    <sheet name="List1" sheetId="6" r:id="rId1"/>
  </sheets>
  <definedNames>
    <definedName name="_xlnm._FilterDatabase" localSheetId="0" hidden="1">List1!$A$2:$G$180</definedName>
    <definedName name="_xlnm.Print_Titles" localSheetId="0">List1!$1:$2</definedName>
  </definedNames>
  <calcPr calcId="145621"/>
</workbook>
</file>

<file path=xl/calcChain.xml><?xml version="1.0" encoding="utf-8"?>
<calcChain xmlns="http://schemas.openxmlformats.org/spreadsheetml/2006/main">
  <c r="G156" i="6" l="1"/>
  <c r="G157" i="6"/>
  <c r="G158" i="6"/>
  <c r="G159" i="6"/>
  <c r="G160" i="6"/>
  <c r="G161" i="6"/>
  <c r="G162" i="6"/>
  <c r="G163" i="6"/>
  <c r="G164" i="6"/>
  <c r="E162" i="6"/>
  <c r="E163" i="6"/>
  <c r="E160" i="6"/>
  <c r="E157" i="6"/>
  <c r="E158" i="6"/>
  <c r="E159" i="6"/>
  <c r="E161" i="6"/>
  <c r="E164" i="6"/>
  <c r="E156" i="6"/>
  <c r="E155" i="6"/>
  <c r="G153" i="6"/>
  <c r="E153" i="6"/>
  <c r="E152" i="6"/>
  <c r="G152" i="6"/>
  <c r="E150" i="6"/>
  <c r="G150" i="6" s="1"/>
  <c r="E148" i="6"/>
  <c r="E149" i="6"/>
  <c r="E151" i="6"/>
  <c r="E147" i="6"/>
  <c r="E138" i="6"/>
  <c r="E141" i="6"/>
  <c r="E140" i="6"/>
  <c r="E137" i="6"/>
  <c r="E115" i="6"/>
  <c r="E114" i="6"/>
  <c r="G114" i="6" s="1"/>
  <c r="E100" i="6"/>
  <c r="E91" i="6"/>
  <c r="E90" i="6"/>
  <c r="G90" i="6" s="1"/>
  <c r="E89" i="6"/>
  <c r="G89" i="6" s="1"/>
  <c r="E88" i="6"/>
  <c r="G88" i="6" s="1"/>
  <c r="E81" i="6"/>
  <c r="G81" i="6" s="1"/>
  <c r="E77" i="6"/>
  <c r="E75" i="6"/>
  <c r="G75" i="6" s="1"/>
  <c r="E71" i="6"/>
  <c r="E49" i="6"/>
  <c r="G49" i="6" s="1"/>
  <c r="E50" i="6"/>
  <c r="G50" i="6" s="1"/>
  <c r="E51" i="6"/>
  <c r="G51" i="6" s="1"/>
  <c r="E52" i="6"/>
  <c r="G52" i="6" s="1"/>
  <c r="E53" i="6"/>
  <c r="G53" i="6" s="1"/>
  <c r="E54" i="6"/>
  <c r="G54" i="6" s="1"/>
  <c r="E55" i="6"/>
  <c r="G55" i="6" s="1"/>
  <c r="E56" i="6"/>
  <c r="G56" i="6" s="1"/>
  <c r="E57" i="6"/>
  <c r="G57" i="6" s="1"/>
  <c r="E58" i="6"/>
  <c r="G58" i="6" s="1"/>
  <c r="E59" i="6"/>
  <c r="G59" i="6" s="1"/>
  <c r="E60" i="6"/>
  <c r="G60" i="6" s="1"/>
  <c r="E61" i="6"/>
  <c r="G61" i="6" s="1"/>
  <c r="E62" i="6"/>
  <c r="G62" i="6" s="1"/>
  <c r="E48" i="6"/>
  <c r="G48" i="6" s="1"/>
  <c r="E47" i="6"/>
  <c r="E44" i="6" l="1"/>
  <c r="E45" i="6"/>
  <c r="E46" i="6"/>
  <c r="E43" i="6"/>
  <c r="E31" i="6"/>
  <c r="G31" i="6" s="1"/>
  <c r="E32" i="6"/>
  <c r="G32" i="6" s="1"/>
  <c r="E33" i="6"/>
  <c r="G33" i="6" s="1"/>
  <c r="E34" i="6"/>
  <c r="G34" i="6" s="1"/>
  <c r="E35" i="6"/>
  <c r="G35" i="6" s="1"/>
  <c r="E27" i="6"/>
  <c r="G27" i="6" s="1"/>
  <c r="E28" i="6"/>
  <c r="G28" i="6" s="1"/>
  <c r="E29" i="6"/>
  <c r="G29" i="6" s="1"/>
  <c r="E30" i="6"/>
  <c r="G30" i="6" s="1"/>
  <c r="E10" i="6"/>
  <c r="G10" i="6" s="1"/>
  <c r="E9" i="6"/>
  <c r="G9" i="6" s="1"/>
  <c r="G98" i="6" l="1"/>
  <c r="G135" i="6"/>
  <c r="G140" i="6"/>
  <c r="E169" i="6"/>
  <c r="G169" i="6" s="1"/>
  <c r="E168" i="6"/>
  <c r="G168" i="6"/>
  <c r="E167" i="6"/>
  <c r="G167" i="6"/>
  <c r="E166" i="6"/>
  <c r="G166" i="6"/>
  <c r="E165" i="6"/>
  <c r="G165" i="6" s="1"/>
  <c r="G155" i="6"/>
  <c r="E154" i="6"/>
  <c r="G154" i="6"/>
  <c r="G151" i="6"/>
  <c r="G149" i="6"/>
  <c r="G148" i="6"/>
  <c r="G147" i="6"/>
  <c r="E146" i="6"/>
  <c r="G146" i="6" s="1"/>
  <c r="E145" i="6"/>
  <c r="G145" i="6" s="1"/>
  <c r="E144" i="6"/>
  <c r="G144" i="6" s="1"/>
  <c r="E143" i="6"/>
  <c r="G143" i="6" s="1"/>
  <c r="E142" i="6"/>
  <c r="G142" i="6" s="1"/>
  <c r="G141" i="6"/>
  <c r="E139" i="6"/>
  <c r="G139" i="6" s="1"/>
  <c r="G138" i="6"/>
  <c r="E136" i="6"/>
  <c r="E134" i="6"/>
  <c r="G134" i="6" s="1"/>
  <c r="E133" i="6"/>
  <c r="G133" i="6" s="1"/>
  <c r="E132" i="6"/>
  <c r="G132" i="6" s="1"/>
  <c r="E131" i="6"/>
  <c r="G131" i="6" s="1"/>
  <c r="E130" i="6"/>
  <c r="G130" i="6" s="1"/>
  <c r="E129" i="6"/>
  <c r="G129" i="6" s="1"/>
  <c r="E128" i="6"/>
  <c r="G128" i="6" s="1"/>
  <c r="E127" i="6"/>
  <c r="G127" i="6" s="1"/>
  <c r="E126" i="6"/>
  <c r="G126" i="6" s="1"/>
  <c r="E125" i="6"/>
  <c r="G125" i="6" s="1"/>
  <c r="E124" i="6"/>
  <c r="G124" i="6" s="1"/>
  <c r="E123" i="6"/>
  <c r="G123" i="6" s="1"/>
  <c r="E122" i="6"/>
  <c r="G122" i="6" s="1"/>
  <c r="E121" i="6"/>
  <c r="G121" i="6" s="1"/>
  <c r="E120" i="6"/>
  <c r="G120" i="6" s="1"/>
  <c r="E119" i="6"/>
  <c r="G119" i="6" s="1"/>
  <c r="E118" i="6"/>
  <c r="G118" i="6" s="1"/>
  <c r="E117" i="6"/>
  <c r="G117" i="6" s="1"/>
  <c r="E116" i="6"/>
  <c r="G116" i="6" s="1"/>
  <c r="G115" i="6"/>
  <c r="E113" i="6"/>
  <c r="G113" i="6" s="1"/>
  <c r="E112" i="6"/>
  <c r="G112" i="6" s="1"/>
  <c r="E111" i="6"/>
  <c r="G111" i="6" s="1"/>
  <c r="E110" i="6"/>
  <c r="G110" i="6" s="1"/>
  <c r="E109" i="6"/>
  <c r="G109" i="6" s="1"/>
  <c r="E108" i="6"/>
  <c r="G108" i="6" s="1"/>
  <c r="E107" i="6"/>
  <c r="G107" i="6" s="1"/>
  <c r="E106" i="6"/>
  <c r="G106" i="6" s="1"/>
  <c r="E105" i="6"/>
  <c r="G105" i="6" s="1"/>
  <c r="E104" i="6"/>
  <c r="G104" i="6" s="1"/>
  <c r="E103" i="6"/>
  <c r="G103" i="6" s="1"/>
  <c r="E102" i="6"/>
  <c r="G102" i="6" s="1"/>
  <c r="E101" i="6"/>
  <c r="G101" i="6" s="1"/>
  <c r="G100" i="6"/>
  <c r="E99" i="6"/>
  <c r="G99" i="6" s="1"/>
  <c r="E97" i="6"/>
  <c r="G97" i="6" s="1"/>
  <c r="E96" i="6"/>
  <c r="G96" i="6" s="1"/>
  <c r="E95" i="6"/>
  <c r="G95" i="6" s="1"/>
  <c r="E94" i="6"/>
  <c r="G94" i="6" s="1"/>
  <c r="E93" i="6"/>
  <c r="G93" i="6" s="1"/>
  <c r="E92" i="6"/>
  <c r="G92" i="6" s="1"/>
  <c r="G91" i="6"/>
  <c r="E87" i="6"/>
  <c r="G87" i="6" s="1"/>
  <c r="E86" i="6"/>
  <c r="G86" i="6" s="1"/>
  <c r="E85" i="6"/>
  <c r="G85" i="6" s="1"/>
  <c r="E84" i="6"/>
  <c r="G84" i="6" s="1"/>
  <c r="E83" i="6"/>
  <c r="G83" i="6" s="1"/>
  <c r="E82" i="6"/>
  <c r="G82" i="6" s="1"/>
  <c r="E80" i="6"/>
  <c r="G80" i="6" s="1"/>
  <c r="E79" i="6"/>
  <c r="G79" i="6" s="1"/>
  <c r="E78" i="6"/>
  <c r="G78" i="6" s="1"/>
  <c r="G77" i="6"/>
  <c r="E76" i="6"/>
  <c r="G76" i="6" s="1"/>
  <c r="E74" i="6"/>
  <c r="G74" i="6" s="1"/>
  <c r="E73" i="6"/>
  <c r="G73" i="6" s="1"/>
  <c r="E72" i="6"/>
  <c r="G72" i="6" s="1"/>
  <c r="G71" i="6"/>
  <c r="E70" i="6"/>
  <c r="G70" i="6" s="1"/>
  <c r="E69" i="6"/>
  <c r="G69" i="6" s="1"/>
  <c r="E68" i="6"/>
  <c r="G68" i="6" s="1"/>
  <c r="E67" i="6"/>
  <c r="G67" i="6" s="1"/>
  <c r="E66" i="6"/>
  <c r="G66" i="6" s="1"/>
  <c r="E65" i="6"/>
  <c r="G65" i="6" s="1"/>
  <c r="E64" i="6"/>
  <c r="G64" i="6" s="1"/>
  <c r="E63" i="6"/>
  <c r="G63" i="6" s="1"/>
  <c r="G47" i="6"/>
  <c r="G46" i="6"/>
  <c r="G45" i="6"/>
  <c r="G44" i="6"/>
  <c r="G43" i="6"/>
  <c r="E42" i="6"/>
  <c r="G42" i="6" s="1"/>
  <c r="E41" i="6"/>
  <c r="G41" i="6" s="1"/>
  <c r="E40" i="6"/>
  <c r="G40" i="6" s="1"/>
  <c r="E39" i="6"/>
  <c r="G39" i="6"/>
  <c r="E38" i="6"/>
  <c r="G38" i="6"/>
  <c r="E37" i="6"/>
  <c r="G37" i="6"/>
  <c r="E36" i="6"/>
  <c r="G36" i="6"/>
  <c r="E26" i="6"/>
  <c r="G26" i="6"/>
  <c r="E25" i="6"/>
  <c r="G25" i="6"/>
  <c r="E24" i="6"/>
  <c r="G24" i="6"/>
  <c r="E23" i="6"/>
  <c r="G23" i="6"/>
  <c r="E22" i="6"/>
  <c r="G22" i="6"/>
  <c r="E21" i="6"/>
  <c r="G21" i="6"/>
  <c r="E20" i="6"/>
  <c r="G20" i="6"/>
  <c r="E19" i="6"/>
  <c r="G19" i="6"/>
  <c r="E18" i="6"/>
  <c r="G18" i="6"/>
  <c r="E17" i="6"/>
  <c r="G17" i="6"/>
  <c r="E16" i="6"/>
  <c r="G16" i="6" s="1"/>
  <c r="E15" i="6"/>
  <c r="G15" i="6" s="1"/>
  <c r="E14" i="6"/>
  <c r="G14" i="6" s="1"/>
  <c r="E13" i="6"/>
  <c r="G13" i="6"/>
  <c r="E12" i="6"/>
  <c r="G12" i="6"/>
  <c r="E11" i="6"/>
  <c r="G11" i="6"/>
  <c r="E8" i="6"/>
  <c r="G8" i="6"/>
  <c r="E7" i="6"/>
  <c r="G7" i="6" s="1"/>
  <c r="E6" i="6"/>
  <c r="G6" i="6" s="1"/>
  <c r="E5" i="6"/>
  <c r="G5" i="6" s="1"/>
  <c r="E4" i="6"/>
  <c r="G4" i="6" s="1"/>
  <c r="E3" i="6"/>
  <c r="G137" i="6" l="1"/>
  <c r="G136" i="6"/>
  <c r="G170" i="6"/>
</calcChain>
</file>

<file path=xl/sharedStrings.xml><?xml version="1.0" encoding="utf-8"?>
<sst xmlns="http://schemas.openxmlformats.org/spreadsheetml/2006/main" count="250" uniqueCount="225">
  <si>
    <t>KOLAŽ PAPIR, velikost A4, 24-barvni</t>
  </si>
  <si>
    <t>RISALNI BLOK, 20-listni</t>
  </si>
  <si>
    <t>MOJA RISANKA AJDA, velikost A4, 100 listov</t>
  </si>
  <si>
    <t>OLJNE PASTELNE BARVICE AJDA, 12 kosov, kakovostne, (držalo+šilček)</t>
  </si>
  <si>
    <t>OLJNE PASTELNE BARVICE AJDA, 24 kosov, v plastičnem kovčku</t>
  </si>
  <si>
    <t>MODELIRNA MASA, 500 g, bela</t>
  </si>
  <si>
    <t>MODELIRNA MASA, 500 g, rjava</t>
  </si>
  <si>
    <t>LAK ZA MODELIRNO MASO, 250 ml</t>
  </si>
  <si>
    <t>GARNITURA ZA MODELIRANJE</t>
  </si>
  <si>
    <t>TEMPERA BARVA AJDA, 0.5l, bela</t>
  </si>
  <si>
    <t>TEMPERA BARVA AJDA, set 6 barv po 0.5l, v kartonski škatli</t>
  </si>
  <si>
    <t>TEMPERA BARVA AJDA, set 12 barv po 0.5l, v kartonski škatli</t>
  </si>
  <si>
    <t>VODENE BARVICE JUMBO z lončkom</t>
  </si>
  <si>
    <t>BARVICE JUMBO AJDA, trikotne, 24 kakovostnih barvic v kovinski škatli</t>
  </si>
  <si>
    <t>BARVICE AJDA, 12 x 12 barv 144, v leseni škatli</t>
  </si>
  <si>
    <t>RISALNO OGLJE, 12 kosov različnih trdot</t>
  </si>
  <si>
    <t>FLOMASTRI AJDA, 12 kos, PRALNI</t>
  </si>
  <si>
    <t>FLOMASTRI AJDA, 24 kos, PRALNI</t>
  </si>
  <si>
    <t>FLOMASTRI AJDA JUMBO 10 kos, s pobarvanko</t>
  </si>
  <si>
    <t>ŠKARJE MAPED CUT, s 5. različnimi rezili</t>
  </si>
  <si>
    <t>REDIS PERESA, 4 peresa z držali</t>
  </si>
  <si>
    <t>ČRNI TUŠ</t>
  </si>
  <si>
    <t>ŠILČEK AJDA za trikotne barvice, 11 mm in 7,3 mm debeline</t>
  </si>
  <si>
    <t>LONČEK ZA ČOPIČE, vodotesen s pokrovom</t>
  </si>
  <si>
    <t>KOMPLET ČOPIČEV: ploščati št. 6, 10, 14; okrogla: št. 6, 8</t>
  </si>
  <si>
    <t>SINTETIČNI ČOPIČ, ploščati št. 4</t>
  </si>
  <si>
    <t>SINTETIČNI ČOPIČ, ploščati št. 6</t>
  </si>
  <si>
    <t>SINTETIČNI ČOPIČ, ploščati št. 8</t>
  </si>
  <si>
    <t>SINTETIČNI ČOPIČ, ploščati št. 10</t>
  </si>
  <si>
    <t>SINTETIČNI ČOPIČ, ploščati št. 12</t>
  </si>
  <si>
    <t>SINTETIČNI ČOPIČ, ploščati št. 14</t>
  </si>
  <si>
    <t>SINTETIČNI ČOPIČ, ploščati št. 16</t>
  </si>
  <si>
    <t>SINTETIČNI ČOPIČ, ploščati št. 18</t>
  </si>
  <si>
    <t>SINTETIČNI ČOPIČ, ploščati št. 20</t>
  </si>
  <si>
    <t>KOMPLET ČOPIČEV: ploščati št. 6 in 10; okrogli št. 8</t>
  </si>
  <si>
    <t>SINTETIČNI ČOPIČ, okrogli št. 4</t>
  </si>
  <si>
    <t>SINTETIČNI ČOPIČ, okrogli št. 6</t>
  </si>
  <si>
    <t>SINTETIČNI ČOPIČ, okrogli št. 8</t>
  </si>
  <si>
    <t>SINTETIČNI ČOPIČ, okrogli št. 10</t>
  </si>
  <si>
    <t>SINTETIČNI ČOPIČ, okrogli št. 12</t>
  </si>
  <si>
    <t>SINTETIČNI ČOPIČ, okrogli št. 14</t>
  </si>
  <si>
    <t>SINTETIČNI ČOPIČ, okrogli št. 16</t>
  </si>
  <si>
    <t>SINTETIČNI ČOPIČ, okrogli št. 18</t>
  </si>
  <si>
    <t>SLIKARSKO STOJALO, namizno 28 x 32 x 96 cm</t>
  </si>
  <si>
    <t>SLIKARSKO STOJALO, prostostoječe 96 x 96 x 192 cm</t>
  </si>
  <si>
    <t>MAPA Z ROČAJEM za risalne liste, 425 x 550 mm</t>
  </si>
  <si>
    <t>BARVICE STABILO WOODY 3 v 1,  1/6, šilček, 10 mm mina</t>
  </si>
  <si>
    <t>skupina</t>
  </si>
  <si>
    <t>ŠIFRA</t>
  </si>
  <si>
    <t>NAZIV</t>
  </si>
  <si>
    <t>KOLAŽ PAPIR, velikost A3, 20-barvni</t>
  </si>
  <si>
    <t>BARVNI LISTI AJDA 34 x 24 cm, 14 barv, 42 listov, 135g</t>
  </si>
  <si>
    <t>BLOK ZA LIKOVNO VZGOJO, velikost A3, 32-listni</t>
  </si>
  <si>
    <t>TEMPERA BARVE IN VODENE BARVICE</t>
  </si>
  <si>
    <t>TEMPERA BARVICE AJDA JUMBO, 12 kosov, 12 ml, kovinska škatla</t>
  </si>
  <si>
    <t>VODENE BARVICE AJDA 12 barv</t>
  </si>
  <si>
    <t>BARVICE AJDA, trikotne 7,3 mm, 12 kakovostnih barvic v tubi, s šilčkom</t>
  </si>
  <si>
    <t>BARVICE AJDA, trikotne 7,3 mm, 18 kakovostnih barvic v tubi, s šilčkom</t>
  </si>
  <si>
    <t>VOŠČENKE</t>
  </si>
  <si>
    <t>FLOMASTRI</t>
  </si>
  <si>
    <t>MODELIRANJE</t>
  </si>
  <si>
    <t>PLASTELIN AJDA, 12 barv, 373 g, modelirno orodje</t>
  </si>
  <si>
    <t>LINOREZ</t>
  </si>
  <si>
    <t>NOŽKI ZA LINOREZ, nemški stil</t>
  </si>
  <si>
    <t>LINOLEJ A5 (210 x 149 mm)</t>
  </si>
  <si>
    <t>LINOLEJ A4 (297 x 210 mm)</t>
  </si>
  <si>
    <t>KALIOGRAFIJA</t>
  </si>
  <si>
    <t>BARVNI TUŠ rdeč</t>
  </si>
  <si>
    <t>BARVNI TUŠ moder</t>
  </si>
  <si>
    <t>BARVNI TUŠ zelen</t>
  </si>
  <si>
    <t>BARVNI TUŠ rumen</t>
  </si>
  <si>
    <t>BARVNI TUŠ bel</t>
  </si>
  <si>
    <t>BARVNI TUŠ rjav</t>
  </si>
  <si>
    <t>BARVNI TUŠ 6 kos.</t>
  </si>
  <si>
    <t>ČOPIČI IN DODATKI</t>
  </si>
  <si>
    <t>PALETA za mešanje barv</t>
  </si>
  <si>
    <t>ŠILČKI</t>
  </si>
  <si>
    <t>ŠKARJE</t>
  </si>
  <si>
    <t xml:space="preserve">ŠKARJE MAPED SENSOFT ZA LEVIČARJE 13 cm </t>
  </si>
  <si>
    <t>ŠKARJE MAPED ADVANCED, 21 cm</t>
  </si>
  <si>
    <t>LEPILA</t>
  </si>
  <si>
    <t>LEPILO MEKOL 500 g</t>
  </si>
  <si>
    <t>UHU STIC 40 g</t>
  </si>
  <si>
    <t>UHU twist &amp; glue 35 ml</t>
  </si>
  <si>
    <t>LEPILNE BLAZINICE UHU Patafix</t>
  </si>
  <si>
    <t>SVINČNIK, trdota HB</t>
  </si>
  <si>
    <t>RADIRKA AJDA, 2 kom</t>
  </si>
  <si>
    <t>*</t>
  </si>
  <si>
    <t>KOLAŽ PAPIR, velikost A4, 20-listni, obojestransko obarvan, mat</t>
  </si>
  <si>
    <t>ŠELESHAMER B1 (70cmx100cm) - 200g, rumen, 1/10</t>
  </si>
  <si>
    <t>TEMPERA BARVA AJDA, SREBRNA, 250 ml</t>
  </si>
  <si>
    <t>TEMPERA BARVA AJDA, ZLATA, 250 ml</t>
  </si>
  <si>
    <t>BARVICE JUMBO AJDA, trikotne, 12 kakovostnih barvic v kartonski škatli</t>
  </si>
  <si>
    <t>VOŠČENKE KAMENČKI 8 kom PINCETNI PRIJEM</t>
  </si>
  <si>
    <t>VOŠČENKE KAMENČKI 16 kom PINCETNI PRIJEM</t>
  </si>
  <si>
    <t>VOŠČENKE KAMENČKI 64 kom PINCETNI PRIJEM</t>
  </si>
  <si>
    <t>LEPILO MEKOL 1 kg</t>
  </si>
  <si>
    <t>FOTOKOPIRNI PAPIR MAVRICA A4, 80g, intenzivne barve, 250 kom, 5 barv</t>
  </si>
  <si>
    <t>FOTOKOPIRNI PAPIR MAVRICA A4, 80g, pastelne barve, 250 kom, 5 barv</t>
  </si>
  <si>
    <t>ŠELESHAMER B1 (70cmx100cm) - 200g, rdeč, 1/10</t>
  </si>
  <si>
    <t>ŠELESHAMER B1 (70cmx100cm) - 200g, svetlo zelen, 1/10</t>
  </si>
  <si>
    <t>ŠELESHAMER B1 (70cmx100cm) - 200g, oranžen, 1/10</t>
  </si>
  <si>
    <t>ŠELESHAMER B1 (70cmx100cm) - 200g, svetlo moder, 1/10</t>
  </si>
  <si>
    <t>ŠELESHAMER B1 (70cmx100cm) - 200g, čokoladno rjav, 1/10</t>
  </si>
  <si>
    <t>ŠELESHAMER B1 (70cmx100cm) - 200g, črn, 1/10</t>
  </si>
  <si>
    <t>ŠELESHAMER B1 (70cmx100cm) - 200g, beli, 1/10</t>
  </si>
  <si>
    <t>PAPIRNI PROGRAM</t>
  </si>
  <si>
    <t>310-315 IN 320-323</t>
  </si>
  <si>
    <t>SVINČNIK, po trdotah B,2B,3B,4B,5B,6B IN H,2H,3H,4H</t>
  </si>
  <si>
    <t>TEMPERA BARVA AJDA, BRONASTA, 250 ml</t>
  </si>
  <si>
    <t>VODENE BARVICE METALIK SVETLEČI TONI 12 barv</t>
  </si>
  <si>
    <t xml:space="preserve">PLASTELIN KOH-I-NOOR V VEDRU 700 g, 8 barv </t>
  </si>
  <si>
    <t>KOVINSKA TUBA ZA ČOPIČE</t>
  </si>
  <si>
    <t>ŠILČEK ELEKTRIČNI, dve debelini šiljenja z adapterjem</t>
  </si>
  <si>
    <t>VLOŽKE ZA VROČO PIŠTOLO 1 kg</t>
  </si>
  <si>
    <t>SUHI PASTELI - KREDE 144 kom, 12 barv</t>
  </si>
  <si>
    <t>SPENJAČ MAPED ADVANCED HALFSTRIP - velik</t>
  </si>
  <si>
    <t>SPONKE ZA SPENJAČ MAPED 24/6 2000/1</t>
  </si>
  <si>
    <t>89/0011</t>
  </si>
  <si>
    <t>BARVICE STABILO WOODY 3 v 1,  1/10, šilček, 10 mm mina</t>
  </si>
  <si>
    <t>RISALNI LISTI A3, 150 kosov v foliji</t>
  </si>
  <si>
    <t>89/010</t>
  </si>
  <si>
    <t>GLINA, 12,5 kg, majolika</t>
  </si>
  <si>
    <t>GLINA, 12,5 kg, bela</t>
  </si>
  <si>
    <t>89/011</t>
  </si>
  <si>
    <t>PIŠTOLA ZA VROČE LEPLJENJE</t>
  </si>
  <si>
    <t xml:space="preserve">RISALNI LISTI, različne dimenzije A3 - 150 kos, A4 - 150 kos, A5 - 300 kos, z zaobljenimi robovi </t>
  </si>
  <si>
    <t>REDNA CENA Z DDV</t>
  </si>
  <si>
    <t>STOJALA IN PLATNA</t>
  </si>
  <si>
    <t>PRSTNE BARVE, TOY COLOR, 6 x 80 ml</t>
  </si>
  <si>
    <t>SAMOLEPILNI TRAK OPTIMA, 15 mm x 33 m</t>
  </si>
  <si>
    <t>SLIKARSKA PLATNA NA OKVIRJU, velikosti 20x30, 30x40 in 40x50 cm.</t>
  </si>
  <si>
    <t xml:space="preserve">ZBIRNA MAPA VELIKOSTI A3 </t>
  </si>
  <si>
    <t>PAKET</t>
  </si>
  <si>
    <t>ŠELESHAMER B1 (70cmx100cm) - 200g, bordo rdeč, 1/10</t>
  </si>
  <si>
    <t>ŠELESHAMER B1 (70cmx100cm) - 200g, vijolična , 1/10</t>
  </si>
  <si>
    <t>ŠELESHAMER B1 (70cmx100cm) - 200g, roza , 1/10</t>
  </si>
  <si>
    <t>ŠELESHAMER B1 (70cmx100cm) - 200g, temno moder, 1/10</t>
  </si>
  <si>
    <t>ŠELESHAMER B1 (70cmx100cm) - 200g, temno zelen, 1/10</t>
  </si>
  <si>
    <t>ŠELESHAMER B1 (70cmx100cm) - 200g, v sivi barvi, 1/10</t>
  </si>
  <si>
    <t>ŠELESHAMER B1 (70cmx100cm) - 200g, v rumeno - zlati barvi, 1/10</t>
  </si>
  <si>
    <t>220Z</t>
  </si>
  <si>
    <t>RISALNI LISTI A3, 150 kosov v foliji - zaobljeni robovi</t>
  </si>
  <si>
    <t>OSTALO</t>
  </si>
  <si>
    <t xml:space="preserve">PAKET ZA LAŽJI ZAČETEK - 19 KOSOV </t>
  </si>
  <si>
    <t>NAROČILNICA</t>
  </si>
  <si>
    <t>KOLIČINA</t>
  </si>
  <si>
    <t>VREDNOST Z DDV</t>
  </si>
  <si>
    <t>ZNIŽANA CENA Z DDV</t>
  </si>
  <si>
    <t>USTANOVA:</t>
  </si>
  <si>
    <t>NASLOV:</t>
  </si>
  <si>
    <t>POŠTNA ŠT:</t>
  </si>
  <si>
    <t>POŠTA:</t>
  </si>
  <si>
    <t>DAVČNA ŠT.:</t>
  </si>
  <si>
    <t>TELEFON:</t>
  </si>
  <si>
    <t>KONTAK. OSEBA:</t>
  </si>
  <si>
    <t>DOSTAVO ŽELIMO:</t>
  </si>
  <si>
    <t xml:space="preserve">naročilo oddajte: </t>
  </si>
  <si>
    <t>mija.markl@kopija-nova.si</t>
  </si>
  <si>
    <t>ALI</t>
  </si>
  <si>
    <t>marjana.savic-krajnc@kopija-nova.si</t>
  </si>
  <si>
    <t>ali po faksu:</t>
  </si>
  <si>
    <t>02 / 2345 104</t>
  </si>
  <si>
    <t>* izpolnite polja označena z *</t>
  </si>
  <si>
    <t>ŠELESHAMER MAVRICA A4 - 200g, mix 12 intenzivnih barv, zavitek 1/120</t>
  </si>
  <si>
    <t>ŠELESHAMER MAVRICA A4 - 200g, mix 12 pastelnih barv, zavitek 1/120</t>
  </si>
  <si>
    <t>1871-</t>
  </si>
  <si>
    <r>
      <rPr>
        <sz val="11"/>
        <color theme="1"/>
        <rFont val="Calibri"/>
        <family val="2"/>
        <charset val="238"/>
        <scheme val="minor"/>
      </rPr>
      <t xml:space="preserve">KREP PAPIR 50 x 250 cm, 60 g  </t>
    </r>
    <r>
      <rPr>
        <i/>
        <sz val="11"/>
        <color rgb="FFFF0000"/>
        <rFont val="Calibri"/>
        <family val="2"/>
        <charset val="238"/>
        <scheme val="minor"/>
      </rPr>
      <t>(</t>
    </r>
    <r>
      <rPr>
        <i/>
        <sz val="7"/>
        <color rgb="FFFF0000"/>
        <rFont val="Calibri"/>
        <family val="2"/>
        <charset val="238"/>
        <scheme val="minor"/>
      </rPr>
      <t xml:space="preserve">pripišite zadnje tri številke želene barve; npr. rumeno barvo, 1871-292) </t>
    </r>
  </si>
  <si>
    <t>89/013</t>
  </si>
  <si>
    <t>TEMPERA BARVA AERO, magenta rdeča 403, 1 liter</t>
  </si>
  <si>
    <t>89/015</t>
  </si>
  <si>
    <t>TEMPERA BARVA AERO, črna 900, 1 liter</t>
  </si>
  <si>
    <t>89/016</t>
  </si>
  <si>
    <t>TEMPERA BARVA AERO, violet 600, 1 liter</t>
  </si>
  <si>
    <t>89/017</t>
  </si>
  <si>
    <t>TEMPERA BARVA AERO, rumeno-zelena 802, 1 liter</t>
  </si>
  <si>
    <t>89/018</t>
  </si>
  <si>
    <t>TEMPERA BARVA AERO, karmin rdeča 401, 1 liter</t>
  </si>
  <si>
    <t>89/019</t>
  </si>
  <si>
    <t>TEMPERA BARVA AERO, rumena 200, 1 liter</t>
  </si>
  <si>
    <t>89/020</t>
  </si>
  <si>
    <t>TEMPERA BARVA AERO, žgana siena-rjava 500, 1 liter</t>
  </si>
  <si>
    <t>89/021</t>
  </si>
  <si>
    <t>TEMPERA BARVA AERO, oranžna 300, 1 liter</t>
  </si>
  <si>
    <t>89/022</t>
  </si>
  <si>
    <t>TEMPERA BARVA AERO, bela 110, 1 liter</t>
  </si>
  <si>
    <t>89/023</t>
  </si>
  <si>
    <t>TEMPERA BARVA AERO, cyan modra 703, 1 liter</t>
  </si>
  <si>
    <t>89/024</t>
  </si>
  <si>
    <t>TEMPERA BARVA AERO, rumeni oker 202, 1 liter</t>
  </si>
  <si>
    <t>89/025</t>
  </si>
  <si>
    <t>TEMPERA BARVA AERO, modra 706, 1 liter</t>
  </si>
  <si>
    <t>89/026</t>
  </si>
  <si>
    <t>TEMPERA BARVA AERO, cinober rdeča 400, 1 liter</t>
  </si>
  <si>
    <t>89/027</t>
  </si>
  <si>
    <t>TEMPERA BARVA AERO, listno zelena 801, 1 liter</t>
  </si>
  <si>
    <t>89/028</t>
  </si>
  <si>
    <t>TEMPERA BARVA AERO, modro zelena 803, 1liter</t>
  </si>
  <si>
    <r>
      <t xml:space="preserve">CENE SO ŽE Z OBRAČUNANIM POPUSTOM </t>
    </r>
    <r>
      <rPr>
        <b/>
        <sz val="8"/>
        <rFont val="Calibri"/>
        <family val="2"/>
        <charset val="238"/>
        <scheme val="minor"/>
      </rPr>
      <t>(od 10% do 50%  - odvisno od izdelka)</t>
    </r>
  </si>
  <si>
    <t>BARVICE MAPED, COLOR PEPS, PVC tuba</t>
  </si>
  <si>
    <t>SVINČNIK, JUMBO HB, 2 kosa</t>
  </si>
  <si>
    <t>VOŠČENE BARVICE AJDA JUMBO, 12 kosov, 14 x 105 mm, v kartonski škatlici</t>
  </si>
  <si>
    <t>FLOMASTRI AJDA DUO, 12 kos, PRALNI (dvojna konica)</t>
  </si>
  <si>
    <t>FLOMASTER ČRN - TANKI IN DEBELI, permanentni (dvojna konica)</t>
  </si>
  <si>
    <t>89/053</t>
  </si>
  <si>
    <t>FLOMASTER ZLAT in SREBRN  0,8 mm</t>
  </si>
  <si>
    <t>89/0533</t>
  </si>
  <si>
    <t>FLOMASTER ZLAT in SREBRN 1-2 mm</t>
  </si>
  <si>
    <t>763, 764, 765</t>
  </si>
  <si>
    <t xml:space="preserve">LONČEK ZA VODO CLICK &amp; GO </t>
  </si>
  <si>
    <t>ŠILČEK MAPED BOOGY, dvojni v plastičnem ohišju</t>
  </si>
  <si>
    <t>ŠKARJE mehki oprijem, 13 cm, različnih barv</t>
  </si>
  <si>
    <t xml:space="preserve">ŠKARJE MAPED ADVANCED, 17 cm </t>
  </si>
  <si>
    <t>LEPILNI TRAK - SCOTCH MAGIC TAPE, 3 m, 19 x 33 NEVIDNI</t>
  </si>
  <si>
    <t>KREDE IN OGLJA</t>
  </si>
  <si>
    <t>KREDA JUMBO V VEDRU 20/1, za asfalt</t>
  </si>
  <si>
    <t>KOPIJA-NOVA _LIKOVNI MATERIAL 2017/18</t>
  </si>
  <si>
    <t>RISALNO OGLJE Jolly, 6 kosov z držalom</t>
  </si>
  <si>
    <t xml:space="preserve">LUKNJAČ MAPED ESSENTIALS 20/25 L </t>
  </si>
  <si>
    <t>ODSTRANJEVALEC SPONK MAPED Z ZAKLEPOM</t>
  </si>
  <si>
    <t>89/0014</t>
  </si>
  <si>
    <t>BUCIKE KOVINSKE DELI NN 25 mm 50 G, 1/100</t>
  </si>
  <si>
    <t>RADIRKA CUTTER</t>
  </si>
  <si>
    <t>FILC V LISTIH, A4 MIX 1/10</t>
  </si>
  <si>
    <t>LESENE BARVICE IN SVINČNIKI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</si>
</sst>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2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7"/>
      <color theme="1"/>
      <name val="Calibri"/>
      <family val="2"/>
      <charset val="238"/>
      <scheme val="minor"/>
    </font>
    <font>
      <i/>
      <sz val="7"/>
      <color rgb="FFFF0000"/>
      <name val="Calibri"/>
      <family val="2"/>
      <charset val="238"/>
      <scheme val="minor"/>
    </font>
    <font>
      <i/>
      <sz val="11"/>
      <color rgb="FFFF0000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sz val="11"/>
      <color indexed="8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FFCC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EE2F8"/>
        <bgColor indexed="64"/>
      </patternFill>
    </fill>
    <fill>
      <patternFill patternType="solid">
        <fgColor rgb="FFD0A17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B2B2B2"/>
      </top>
      <bottom style="thin">
        <color rgb="FFB2B2B2"/>
      </bottom>
      <diagonal/>
    </border>
    <border>
      <left style="thin">
        <color rgb="FFB2B2B2"/>
      </left>
      <right style="thin">
        <color rgb="FFB2B2B2"/>
      </right>
      <top/>
      <bottom style="thin">
        <color rgb="FFB2B2B2"/>
      </bottom>
      <diagonal/>
    </border>
  </borders>
  <cellStyleXfs count="6">
    <xf numFmtId="0" fontId="0" fillId="0" borderId="0"/>
    <xf numFmtId="0" fontId="2" fillId="2" borderId="0" applyNumberFormat="0" applyBorder="0" applyAlignment="0" applyProtection="0"/>
    <xf numFmtId="0" fontId="3" fillId="0" borderId="0" applyNumberFormat="0" applyFill="0" applyBorder="0" applyAlignment="0" applyProtection="0"/>
    <xf numFmtId="0" fontId="1" fillId="3" borderId="11" applyNumberFormat="0" applyFont="0" applyAlignment="0" applyProtection="0"/>
    <xf numFmtId="0" fontId="4" fillId="0" borderId="0" applyNumberFormat="0" applyFill="0" applyBorder="0" applyAlignment="0" applyProtection="0"/>
    <xf numFmtId="0" fontId="19" fillId="0" borderId="0"/>
  </cellStyleXfs>
  <cellXfs count="134">
    <xf numFmtId="0" fontId="0" fillId="0" borderId="0" xfId="0"/>
    <xf numFmtId="0" fontId="6" fillId="4" borderId="1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5" fillId="0" borderId="0" xfId="0" applyFont="1"/>
    <xf numFmtId="0" fontId="0" fillId="0" borderId="0" xfId="0" applyAlignment="1">
      <alignment horizontal="center"/>
    </xf>
    <xf numFmtId="0" fontId="7" fillId="0" borderId="0" xfId="0" applyFont="1"/>
    <xf numFmtId="0" fontId="0" fillId="0" borderId="0" xfId="0" applyFont="1"/>
    <xf numFmtId="0" fontId="2" fillId="0" borderId="0" xfId="0" applyFont="1"/>
    <xf numFmtId="0" fontId="0" fillId="5" borderId="1" xfId="0" applyFill="1" applyBorder="1"/>
    <xf numFmtId="0" fontId="0" fillId="6" borderId="1" xfId="0" applyFill="1" applyBorder="1" applyAlignment="1">
      <alignment horizontal="left"/>
    </xf>
    <xf numFmtId="0" fontId="0" fillId="6" borderId="1" xfId="0" applyFill="1" applyBorder="1"/>
    <xf numFmtId="0" fontId="0" fillId="6" borderId="1" xfId="0" applyFont="1" applyFill="1" applyBorder="1"/>
    <xf numFmtId="0" fontId="0" fillId="6" borderId="1" xfId="0" applyFont="1" applyFill="1" applyBorder="1" applyAlignment="1">
      <alignment horizontal="left"/>
    </xf>
    <xf numFmtId="0" fontId="1" fillId="6" borderId="1" xfId="3" applyFont="1" applyFill="1" applyBorder="1" applyAlignment="1">
      <alignment horizontal="left"/>
    </xf>
    <xf numFmtId="0" fontId="1" fillId="6" borderId="1" xfId="3" applyFont="1" applyFill="1" applyBorder="1"/>
    <xf numFmtId="0" fontId="0" fillId="7" borderId="1" xfId="0" applyFill="1" applyBorder="1" applyAlignment="1">
      <alignment horizontal="left"/>
    </xf>
    <xf numFmtId="0" fontId="0" fillId="7" borderId="1" xfId="0" applyFont="1" applyFill="1" applyBorder="1"/>
    <xf numFmtId="0" fontId="0" fillId="7" borderId="1" xfId="0" applyFill="1" applyBorder="1"/>
    <xf numFmtId="164" fontId="5" fillId="7" borderId="1" xfId="0" applyNumberFormat="1" applyFont="1" applyFill="1" applyBorder="1"/>
    <xf numFmtId="0" fontId="0" fillId="8" borderId="1" xfId="0" applyFill="1" applyBorder="1" applyAlignment="1">
      <alignment horizontal="left"/>
    </xf>
    <xf numFmtId="0" fontId="0" fillId="8" borderId="1" xfId="0" applyFont="1" applyFill="1" applyBorder="1"/>
    <xf numFmtId="0" fontId="0" fillId="8" borderId="1" xfId="0" applyFill="1" applyBorder="1"/>
    <xf numFmtId="164" fontId="5" fillId="8" borderId="1" xfId="0" applyNumberFormat="1" applyFont="1" applyFill="1" applyBorder="1"/>
    <xf numFmtId="0" fontId="0" fillId="9" borderId="1" xfId="0" applyFill="1" applyBorder="1" applyAlignment="1">
      <alignment horizontal="left"/>
    </xf>
    <xf numFmtId="0" fontId="0" fillId="9" borderId="1" xfId="0" applyFill="1" applyBorder="1"/>
    <xf numFmtId="0" fontId="2" fillId="9" borderId="1" xfId="0" applyFont="1" applyFill="1" applyBorder="1"/>
    <xf numFmtId="0" fontId="8" fillId="9" borderId="1" xfId="0" applyFont="1" applyFill="1" applyBorder="1" applyAlignment="1">
      <alignment horizontal="left"/>
    </xf>
    <xf numFmtId="0" fontId="0" fillId="10" borderId="1" xfId="0" applyFill="1" applyBorder="1" applyAlignment="1">
      <alignment horizontal="left"/>
    </xf>
    <xf numFmtId="0" fontId="0" fillId="10" borderId="1" xfId="0" applyFill="1" applyBorder="1"/>
    <xf numFmtId="0" fontId="0" fillId="6" borderId="1" xfId="0" quotePrefix="1" applyNumberFormat="1" applyFill="1" applyBorder="1" applyAlignment="1">
      <alignment horizontal="left"/>
    </xf>
    <xf numFmtId="0" fontId="0" fillId="11" borderId="1" xfId="0" applyFill="1" applyBorder="1" applyAlignment="1">
      <alignment horizontal="left"/>
    </xf>
    <xf numFmtId="0" fontId="0" fillId="11" borderId="1" xfId="0" applyFill="1" applyBorder="1"/>
    <xf numFmtId="0" fontId="0" fillId="12" borderId="1" xfId="0" applyFill="1" applyBorder="1" applyAlignment="1">
      <alignment horizontal="left"/>
    </xf>
    <xf numFmtId="0" fontId="2" fillId="12" borderId="1" xfId="0" applyFont="1" applyFill="1" applyBorder="1"/>
    <xf numFmtId="0" fontId="0" fillId="12" borderId="1" xfId="0" applyFill="1" applyBorder="1"/>
    <xf numFmtId="0" fontId="0" fillId="13" borderId="1" xfId="0" applyFill="1" applyBorder="1" applyAlignment="1">
      <alignment horizontal="left"/>
    </xf>
    <xf numFmtId="0" fontId="0" fillId="13" borderId="1" xfId="0" applyFill="1" applyBorder="1"/>
    <xf numFmtId="0" fontId="0" fillId="14" borderId="1" xfId="0" applyFill="1" applyBorder="1" applyAlignment="1">
      <alignment horizontal="left"/>
    </xf>
    <xf numFmtId="0" fontId="0" fillId="14" borderId="1" xfId="0" applyFill="1" applyBorder="1"/>
    <xf numFmtId="0" fontId="0" fillId="5" borderId="1" xfId="0" applyFill="1" applyBorder="1" applyAlignment="1">
      <alignment horizontal="left"/>
    </xf>
    <xf numFmtId="0" fontId="0" fillId="15" borderId="1" xfId="0" applyFill="1" applyBorder="1" applyAlignment="1">
      <alignment horizontal="left"/>
    </xf>
    <xf numFmtId="0" fontId="0" fillId="15" borderId="1" xfId="0" applyFill="1" applyBorder="1"/>
    <xf numFmtId="0" fontId="1" fillId="9" borderId="1" xfId="3" applyFont="1" applyFill="1" applyBorder="1"/>
    <xf numFmtId="0" fontId="4" fillId="16" borderId="1" xfId="0" applyFont="1" applyFill="1" applyBorder="1" applyAlignment="1">
      <alignment horizontal="center" vertical="center"/>
    </xf>
    <xf numFmtId="0" fontId="0" fillId="16" borderId="1" xfId="0" applyFill="1" applyBorder="1" applyAlignment="1">
      <alignment vertical="center" wrapText="1"/>
    </xf>
    <xf numFmtId="0" fontId="1" fillId="8" borderId="1" xfId="3" applyFont="1" applyFill="1" applyBorder="1"/>
    <xf numFmtId="0" fontId="9" fillId="0" borderId="1" xfId="0" applyFont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164" fontId="11" fillId="6" borderId="1" xfId="3" applyNumberFormat="1" applyFont="1" applyFill="1" applyBorder="1"/>
    <xf numFmtId="164" fontId="11" fillId="6" borderId="1" xfId="1" applyNumberFormat="1" applyFont="1" applyFill="1" applyBorder="1"/>
    <xf numFmtId="164" fontId="11" fillId="7" borderId="1" xfId="1" applyNumberFormat="1" applyFont="1" applyFill="1" applyBorder="1"/>
    <xf numFmtId="164" fontId="11" fillId="7" borderId="1" xfId="3" applyNumberFormat="1" applyFont="1" applyFill="1" applyBorder="1"/>
    <xf numFmtId="164" fontId="11" fillId="9" borderId="1" xfId="3" applyNumberFormat="1" applyFont="1" applyFill="1" applyBorder="1"/>
    <xf numFmtId="164" fontId="11" fillId="9" borderId="1" xfId="1" applyNumberFormat="1" applyFont="1" applyFill="1" applyBorder="1"/>
    <xf numFmtId="164" fontId="11" fillId="10" borderId="1" xfId="3" applyNumberFormat="1" applyFont="1" applyFill="1" applyBorder="1"/>
    <xf numFmtId="164" fontId="11" fillId="10" borderId="1" xfId="1" applyNumberFormat="1" applyFont="1" applyFill="1" applyBorder="1"/>
    <xf numFmtId="164" fontId="11" fillId="11" borderId="1" xfId="3" applyNumberFormat="1" applyFont="1" applyFill="1" applyBorder="1"/>
    <xf numFmtId="164" fontId="11" fillId="11" borderId="1" xfId="1" applyNumberFormat="1" applyFont="1" applyFill="1" applyBorder="1"/>
    <xf numFmtId="164" fontId="11" fillId="12" borderId="1" xfId="3" applyNumberFormat="1" applyFont="1" applyFill="1" applyBorder="1"/>
    <xf numFmtId="164" fontId="11" fillId="13" borderId="1" xfId="3" applyNumberFormat="1" applyFont="1" applyFill="1" applyBorder="1"/>
    <xf numFmtId="164" fontId="11" fillId="13" borderId="1" xfId="1" applyNumberFormat="1" applyFont="1" applyFill="1" applyBorder="1"/>
    <xf numFmtId="164" fontId="11" fillId="14" borderId="1" xfId="3" applyNumberFormat="1" applyFont="1" applyFill="1" applyBorder="1"/>
    <xf numFmtId="164" fontId="11" fillId="14" borderId="1" xfId="1" applyNumberFormat="1" applyFont="1" applyFill="1" applyBorder="1"/>
    <xf numFmtId="164" fontId="11" fillId="15" borderId="1" xfId="3" applyNumberFormat="1" applyFont="1" applyFill="1" applyBorder="1"/>
    <xf numFmtId="164" fontId="11" fillId="5" borderId="1" xfId="1" applyNumberFormat="1" applyFont="1" applyFill="1" applyBorder="1"/>
    <xf numFmtId="164" fontId="11" fillId="5" borderId="1" xfId="3" applyNumberFormat="1" applyFont="1" applyFill="1" applyBorder="1"/>
    <xf numFmtId="164" fontId="11" fillId="8" borderId="1" xfId="1" applyNumberFormat="1" applyFont="1" applyFill="1" applyBorder="1"/>
    <xf numFmtId="164" fontId="11" fillId="8" borderId="1" xfId="3" applyNumberFormat="1" applyFont="1" applyFill="1" applyBorder="1"/>
    <xf numFmtId="0" fontId="11" fillId="16" borderId="1" xfId="0" applyFont="1" applyFill="1" applyBorder="1" applyAlignment="1">
      <alignment vertical="center"/>
    </xf>
    <xf numFmtId="164" fontId="5" fillId="6" borderId="1" xfId="0" applyNumberFormat="1" applyFont="1" applyFill="1" applyBorder="1"/>
    <xf numFmtId="164" fontId="5" fillId="6" borderId="1" xfId="3" applyNumberFormat="1" applyFont="1" applyFill="1" applyBorder="1"/>
    <xf numFmtId="164" fontId="5" fillId="9" borderId="1" xfId="0" applyNumberFormat="1" applyFont="1" applyFill="1" applyBorder="1"/>
    <xf numFmtId="164" fontId="5" fillId="10" borderId="1" xfId="0" applyNumberFormat="1" applyFont="1" applyFill="1" applyBorder="1"/>
    <xf numFmtId="164" fontId="5" fillId="11" borderId="1" xfId="0" applyNumberFormat="1" applyFont="1" applyFill="1" applyBorder="1"/>
    <xf numFmtId="164" fontId="6" fillId="12" borderId="1" xfId="0" applyNumberFormat="1" applyFont="1" applyFill="1" applyBorder="1"/>
    <xf numFmtId="164" fontId="5" fillId="12" borderId="1" xfId="0" applyNumberFormat="1" applyFont="1" applyFill="1" applyBorder="1"/>
    <xf numFmtId="164" fontId="5" fillId="13" borderId="1" xfId="0" applyNumberFormat="1" applyFont="1" applyFill="1" applyBorder="1"/>
    <xf numFmtId="164" fontId="5" fillId="14" borderId="1" xfId="0" applyNumberFormat="1" applyFont="1" applyFill="1" applyBorder="1"/>
    <xf numFmtId="164" fontId="5" fillId="15" borderId="1" xfId="0" applyNumberFormat="1" applyFont="1" applyFill="1" applyBorder="1"/>
    <xf numFmtId="164" fontId="6" fillId="5" borderId="1" xfId="0" applyNumberFormat="1" applyFont="1" applyFill="1" applyBorder="1"/>
    <xf numFmtId="164" fontId="5" fillId="5" borderId="1" xfId="0" applyNumberFormat="1" applyFont="1" applyFill="1" applyBorder="1"/>
    <xf numFmtId="164" fontId="6" fillId="11" borderId="1" xfId="1" applyNumberFormat="1" applyFont="1" applyFill="1" applyBorder="1"/>
    <xf numFmtId="164" fontId="5" fillId="16" borderId="1" xfId="0" applyNumberFormat="1" applyFont="1" applyFill="1" applyBorder="1" applyAlignment="1">
      <alignment vertical="center"/>
    </xf>
    <xf numFmtId="0" fontId="0" fillId="0" borderId="2" xfId="0" applyBorder="1"/>
    <xf numFmtId="0" fontId="0" fillId="0" borderId="3" xfId="0" applyBorder="1"/>
    <xf numFmtId="49" fontId="0" fillId="0" borderId="0" xfId="0" applyNumberFormat="1" applyAlignment="1">
      <alignment horizontal="left"/>
    </xf>
    <xf numFmtId="164" fontId="13" fillId="4" borderId="1" xfId="0" applyNumberFormat="1" applyFont="1" applyFill="1" applyBorder="1" applyAlignment="1">
      <alignment horizontal="center" vertical="center" wrapText="1"/>
    </xf>
    <xf numFmtId="164" fontId="10" fillId="4" borderId="1" xfId="0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0" fillId="16" borderId="4" xfId="0" applyFill="1" applyBorder="1" applyAlignment="1">
      <alignment vertical="center"/>
    </xf>
    <xf numFmtId="0" fontId="2" fillId="0" borderId="0" xfId="0" applyFont="1" applyBorder="1"/>
    <xf numFmtId="0" fontId="0" fillId="0" borderId="0" xfId="0" applyFont="1" applyBorder="1"/>
    <xf numFmtId="0" fontId="12" fillId="0" borderId="0" xfId="0" applyFont="1" applyBorder="1" applyAlignment="1"/>
    <xf numFmtId="0" fontId="0" fillId="0" borderId="0" xfId="0" applyFill="1" applyBorder="1"/>
    <xf numFmtId="0" fontId="3" fillId="0" borderId="0" xfId="2" applyBorder="1" applyAlignment="1">
      <alignment horizontal="left"/>
    </xf>
    <xf numFmtId="0" fontId="8" fillId="0" borderId="0" xfId="0" applyFont="1" applyBorder="1" applyAlignment="1"/>
    <xf numFmtId="0" fontId="14" fillId="0" borderId="0" xfId="0" applyFont="1"/>
    <xf numFmtId="0" fontId="0" fillId="0" borderId="1" xfId="0" applyBorder="1" applyAlignment="1" applyProtection="1">
      <alignment horizontal="center"/>
      <protection locked="0"/>
    </xf>
    <xf numFmtId="164" fontId="5" fillId="0" borderId="1" xfId="0" applyNumberFormat="1" applyFont="1" applyBorder="1" applyProtection="1">
      <protection locked="0"/>
    </xf>
    <xf numFmtId="0" fontId="7" fillId="0" borderId="1" xfId="0" applyFont="1" applyBorder="1" applyAlignment="1" applyProtection="1">
      <alignment horizontal="center"/>
      <protection locked="0"/>
    </xf>
    <xf numFmtId="0" fontId="8" fillId="0" borderId="0" xfId="0" applyFont="1" applyBorder="1" applyAlignment="1" applyProtection="1">
      <protection locked="0"/>
    </xf>
    <xf numFmtId="164" fontId="5" fillId="0" borderId="5" xfId="0" applyNumberFormat="1" applyFont="1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16" fillId="6" borderId="1" xfId="0" applyFont="1" applyFill="1" applyBorder="1"/>
    <xf numFmtId="0" fontId="20" fillId="7" borderId="1" xfId="5" applyFont="1" applyFill="1" applyBorder="1" applyAlignment="1">
      <alignment horizontal="left"/>
    </xf>
    <xf numFmtId="0" fontId="20" fillId="7" borderId="1" xfId="5" applyFont="1" applyFill="1" applyBorder="1"/>
    <xf numFmtId="164" fontId="2" fillId="7" borderId="1" xfId="3" applyNumberFormat="1" applyFont="1" applyFill="1" applyBorder="1"/>
    <xf numFmtId="0" fontId="0" fillId="17" borderId="1" xfId="0" applyFill="1" applyBorder="1" applyAlignment="1">
      <alignment horizontal="left"/>
    </xf>
    <xf numFmtId="0" fontId="0" fillId="17" borderId="1" xfId="0" applyFill="1" applyBorder="1"/>
    <xf numFmtId="164" fontId="2" fillId="9" borderId="11" xfId="3" applyNumberFormat="1" applyFont="1" applyFill="1"/>
    <xf numFmtId="164" fontId="2" fillId="10" borderId="1" xfId="1" applyNumberFormat="1" applyFill="1" applyBorder="1"/>
    <xf numFmtId="164" fontId="2" fillId="6" borderId="1" xfId="1" applyNumberFormat="1" applyFill="1" applyBorder="1"/>
    <xf numFmtId="164" fontId="2" fillId="17" borderId="1" xfId="1" applyNumberFormat="1" applyFill="1" applyBorder="1"/>
    <xf numFmtId="164" fontId="2" fillId="5" borderId="1" xfId="1" applyNumberFormat="1" applyFill="1" applyBorder="1"/>
    <xf numFmtId="164" fontId="11" fillId="17" borderId="1" xfId="3" applyNumberFormat="1" applyFont="1" applyFill="1" applyBorder="1"/>
    <xf numFmtId="164" fontId="5" fillId="17" borderId="1" xfId="0" applyNumberFormat="1" applyFont="1" applyFill="1" applyBorder="1"/>
    <xf numFmtId="0" fontId="2" fillId="17" borderId="1" xfId="4" applyFont="1" applyFill="1" applyBorder="1" applyAlignment="1">
      <alignment horizontal="left"/>
    </xf>
    <xf numFmtId="0" fontId="2" fillId="17" borderId="14" xfId="3" applyFont="1" applyFill="1" applyBorder="1"/>
    <xf numFmtId="164" fontId="2" fillId="17" borderId="1" xfId="3" applyNumberFormat="1" applyFont="1" applyFill="1" applyBorder="1"/>
    <xf numFmtId="164" fontId="2" fillId="17" borderId="15" xfId="3" applyNumberFormat="1" applyFont="1" applyFill="1" applyBorder="1"/>
    <xf numFmtId="0" fontId="5" fillId="0" borderId="4" xfId="0" applyFont="1" applyBorder="1" applyAlignment="1">
      <alignment horizontal="center" vertical="center" textRotation="90" wrapText="1"/>
    </xf>
    <xf numFmtId="0" fontId="5" fillId="0" borderId="12" xfId="0" applyFont="1" applyBorder="1" applyAlignment="1">
      <alignment horizontal="center" vertical="center" textRotation="90" wrapText="1"/>
    </xf>
    <xf numFmtId="0" fontId="5" fillId="0" borderId="13" xfId="0" applyFont="1" applyBorder="1" applyAlignment="1">
      <alignment horizontal="center" vertical="center" textRotation="90" wrapText="1"/>
    </xf>
    <xf numFmtId="0" fontId="5" fillId="0" borderId="4" xfId="0" applyFont="1" applyBorder="1" applyAlignment="1">
      <alignment horizontal="center" vertical="center" textRotation="90"/>
    </xf>
    <xf numFmtId="0" fontId="5" fillId="0" borderId="12" xfId="0" applyFont="1" applyBorder="1" applyAlignment="1">
      <alignment horizontal="center" vertical="center" textRotation="90"/>
    </xf>
    <xf numFmtId="0" fontId="5" fillId="0" borderId="13" xfId="0" applyFont="1" applyBorder="1" applyAlignment="1">
      <alignment horizontal="center" vertical="center" textRotation="90"/>
    </xf>
    <xf numFmtId="0" fontId="5" fillId="0" borderId="1" xfId="0" applyFont="1" applyFill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center" vertical="center" textRotation="90" wrapText="1"/>
    </xf>
    <xf numFmtId="0" fontId="21" fillId="0" borderId="1" xfId="0" applyFont="1" applyBorder="1" applyAlignment="1">
      <alignment horizontal="center" vertical="center" textRotation="90" wrapText="1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9" fontId="15" fillId="0" borderId="8" xfId="0" applyNumberFormat="1" applyFont="1" applyFill="1" applyBorder="1" applyAlignment="1">
      <alignment horizontal="center" vertical="center" wrapText="1"/>
    </xf>
    <xf numFmtId="9" fontId="15" fillId="0" borderId="9" xfId="0" applyNumberFormat="1" applyFont="1" applyFill="1" applyBorder="1" applyAlignment="1">
      <alignment horizontal="center" vertical="center" wrapText="1"/>
    </xf>
    <xf numFmtId="9" fontId="15" fillId="0" borderId="10" xfId="0" applyNumberFormat="1" applyFont="1" applyFill="1" applyBorder="1" applyAlignment="1">
      <alignment horizontal="center" vertical="center" wrapText="1"/>
    </xf>
  </cellXfs>
  <cellStyles count="6">
    <cellStyle name="Dobro" xfId="1" builtinId="26" customBuiltin="1"/>
    <cellStyle name="Hiperpovezava" xfId="2" builtinId="8"/>
    <cellStyle name="Navadno" xfId="0" builtinId="0"/>
    <cellStyle name="Navadno 2" xfId="5"/>
    <cellStyle name="Opomba" xfId="3" builtinId="10"/>
    <cellStyle name="Opozorilo" xfId="4" builtin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marjana.savic-krajnc@kopija-nova.si" TargetMode="External"/><Relationship Id="rId1" Type="http://schemas.openxmlformats.org/officeDocument/2006/relationships/hyperlink" Target="mailto:mija.markl@kopija-nova.si" TargetMode="Externa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4"/>
  <sheetViews>
    <sheetView tabSelected="1" zoomScaleNormal="100" workbookViewId="0">
      <pane xSplit="1" ySplit="2" topLeftCell="B66" activePane="bottomRight" state="frozen"/>
      <selection pane="topRight" activeCell="B1" sqref="B1"/>
      <selection pane="bottomLeft" activeCell="A3" sqref="A3"/>
      <selection pane="bottomRight" activeCell="D77" sqref="D77"/>
    </sheetView>
  </sheetViews>
  <sheetFormatPr defaultRowHeight="15" x14ac:dyDescent="0.25"/>
  <cols>
    <col min="1" max="1" width="9.7109375" style="2" customWidth="1"/>
    <col min="2" max="2" width="13.7109375" customWidth="1"/>
    <col min="3" max="3" width="65.7109375" customWidth="1"/>
    <col min="4" max="4" width="10.85546875" style="7" customWidth="1"/>
    <col min="5" max="5" width="19.140625" style="6" customWidth="1"/>
    <col min="6" max="6" width="11.28515625" style="4" customWidth="1"/>
    <col min="7" max="7" width="15.5703125" style="3" customWidth="1"/>
  </cols>
  <sheetData>
    <row r="1" spans="1:7" ht="27" customHeight="1" x14ac:dyDescent="0.25">
      <c r="A1" s="129" t="s">
        <v>145</v>
      </c>
      <c r="B1" s="130"/>
      <c r="C1" s="46" t="s">
        <v>216</v>
      </c>
      <c r="D1" s="131" t="s">
        <v>198</v>
      </c>
      <c r="E1" s="132"/>
      <c r="F1" s="132"/>
      <c r="G1" s="133"/>
    </row>
    <row r="2" spans="1:7" ht="31.5" customHeight="1" x14ac:dyDescent="0.25">
      <c r="A2" s="1" t="s">
        <v>47</v>
      </c>
      <c r="B2" s="1" t="s">
        <v>48</v>
      </c>
      <c r="C2" s="1" t="s">
        <v>49</v>
      </c>
      <c r="D2" s="86" t="s">
        <v>127</v>
      </c>
      <c r="E2" s="87" t="s">
        <v>148</v>
      </c>
      <c r="F2" s="47" t="s">
        <v>146</v>
      </c>
      <c r="G2" s="47" t="s">
        <v>147</v>
      </c>
    </row>
    <row r="3" spans="1:7" ht="15" customHeight="1" x14ac:dyDescent="0.25">
      <c r="A3" s="126" t="s">
        <v>106</v>
      </c>
      <c r="B3" s="9">
        <v>19</v>
      </c>
      <c r="C3" s="10" t="s">
        <v>0</v>
      </c>
      <c r="D3" s="48">
        <v>1.59</v>
      </c>
      <c r="E3" s="69">
        <f>D3*0.7</f>
        <v>1.113</v>
      </c>
      <c r="F3" s="97"/>
      <c r="G3" s="98">
        <v>0</v>
      </c>
    </row>
    <row r="4" spans="1:7" x14ac:dyDescent="0.25">
      <c r="A4" s="126"/>
      <c r="B4" s="9">
        <v>191</v>
      </c>
      <c r="C4" s="10" t="s">
        <v>50</v>
      </c>
      <c r="D4" s="49">
        <v>1.99</v>
      </c>
      <c r="E4" s="69">
        <f>D4*0.8</f>
        <v>1.5920000000000001</v>
      </c>
      <c r="F4" s="97"/>
      <c r="G4" s="98">
        <f t="shared" ref="G4:G96" si="0">F4*E4</f>
        <v>0</v>
      </c>
    </row>
    <row r="5" spans="1:7" x14ac:dyDescent="0.25">
      <c r="A5" s="126"/>
      <c r="B5" s="9">
        <v>1913</v>
      </c>
      <c r="C5" s="10" t="s">
        <v>88</v>
      </c>
      <c r="D5" s="49">
        <v>1.57</v>
      </c>
      <c r="E5" s="69">
        <f t="shared" ref="E5:E35" si="1">D5*0.8</f>
        <v>1.2560000000000002</v>
      </c>
      <c r="F5" s="97"/>
      <c r="G5" s="98">
        <f t="shared" si="0"/>
        <v>0</v>
      </c>
    </row>
    <row r="6" spans="1:7" x14ac:dyDescent="0.25">
      <c r="A6" s="126"/>
      <c r="B6" s="9">
        <v>196</v>
      </c>
      <c r="C6" s="10" t="s">
        <v>51</v>
      </c>
      <c r="D6" s="49">
        <v>3.99</v>
      </c>
      <c r="E6" s="69">
        <f t="shared" si="1"/>
        <v>3.1920000000000002</v>
      </c>
      <c r="F6" s="97"/>
      <c r="G6" s="98">
        <f t="shared" si="0"/>
        <v>0</v>
      </c>
    </row>
    <row r="7" spans="1:7" x14ac:dyDescent="0.25">
      <c r="A7" s="126"/>
      <c r="B7" s="9">
        <v>201</v>
      </c>
      <c r="C7" s="10" t="s">
        <v>97</v>
      </c>
      <c r="D7" s="49">
        <v>5.99</v>
      </c>
      <c r="E7" s="69">
        <f>D7*0.8</f>
        <v>4.7920000000000007</v>
      </c>
      <c r="F7" s="97"/>
      <c r="G7" s="98">
        <f t="shared" si="0"/>
        <v>0</v>
      </c>
    </row>
    <row r="8" spans="1:7" x14ac:dyDescent="0.25">
      <c r="A8" s="126"/>
      <c r="B8" s="9">
        <v>202</v>
      </c>
      <c r="C8" s="10" t="s">
        <v>98</v>
      </c>
      <c r="D8" s="49">
        <v>4.99</v>
      </c>
      <c r="E8" s="69">
        <f t="shared" si="1"/>
        <v>3.9920000000000004</v>
      </c>
      <c r="F8" s="97"/>
      <c r="G8" s="98">
        <f t="shared" si="0"/>
        <v>0</v>
      </c>
    </row>
    <row r="9" spans="1:7" x14ac:dyDescent="0.25">
      <c r="A9" s="126"/>
      <c r="B9" s="9">
        <v>1884</v>
      </c>
      <c r="C9" s="10" t="s">
        <v>164</v>
      </c>
      <c r="D9" s="49">
        <v>18.190000000000001</v>
      </c>
      <c r="E9" s="69">
        <f t="shared" si="1"/>
        <v>14.552000000000001</v>
      </c>
      <c r="F9" s="97"/>
      <c r="G9" s="98">
        <f t="shared" si="0"/>
        <v>0</v>
      </c>
    </row>
    <row r="10" spans="1:7" x14ac:dyDescent="0.25">
      <c r="A10" s="126"/>
      <c r="B10" s="9">
        <v>1885</v>
      </c>
      <c r="C10" s="10" t="s">
        <v>165</v>
      </c>
      <c r="D10" s="49">
        <v>14.99</v>
      </c>
      <c r="E10" s="69">
        <f t="shared" si="1"/>
        <v>11.992000000000001</v>
      </c>
      <c r="F10" s="97"/>
      <c r="G10" s="98">
        <f t="shared" si="0"/>
        <v>0</v>
      </c>
    </row>
    <row r="11" spans="1:7" x14ac:dyDescent="0.25">
      <c r="A11" s="126"/>
      <c r="B11" s="13">
        <v>188</v>
      </c>
      <c r="C11" s="14" t="s">
        <v>105</v>
      </c>
      <c r="D11" s="48">
        <v>8.99</v>
      </c>
      <c r="E11" s="70">
        <f t="shared" si="1"/>
        <v>7.1920000000000002</v>
      </c>
      <c r="F11" s="97"/>
      <c r="G11" s="98">
        <f t="shared" si="0"/>
        <v>0</v>
      </c>
    </row>
    <row r="12" spans="1:7" x14ac:dyDescent="0.25">
      <c r="A12" s="126"/>
      <c r="B12" s="13">
        <v>18882</v>
      </c>
      <c r="C12" s="14" t="s">
        <v>89</v>
      </c>
      <c r="D12" s="48">
        <v>11.49</v>
      </c>
      <c r="E12" s="70">
        <f t="shared" si="1"/>
        <v>9.1920000000000002</v>
      </c>
      <c r="F12" s="97"/>
      <c r="G12" s="98">
        <f t="shared" si="0"/>
        <v>0</v>
      </c>
    </row>
    <row r="13" spans="1:7" x14ac:dyDescent="0.25">
      <c r="A13" s="126"/>
      <c r="B13" s="13">
        <v>18883</v>
      </c>
      <c r="C13" s="14" t="s">
        <v>99</v>
      </c>
      <c r="D13" s="48">
        <v>11.49</v>
      </c>
      <c r="E13" s="70">
        <f t="shared" si="1"/>
        <v>9.1920000000000002</v>
      </c>
      <c r="F13" s="97"/>
      <c r="G13" s="98">
        <f t="shared" si="0"/>
        <v>0</v>
      </c>
    </row>
    <row r="14" spans="1:7" x14ac:dyDescent="0.25">
      <c r="A14" s="126"/>
      <c r="B14" s="13">
        <v>188833</v>
      </c>
      <c r="C14" s="14" t="s">
        <v>134</v>
      </c>
      <c r="D14" s="48">
        <v>11.49</v>
      </c>
      <c r="E14" s="70">
        <f>D14*0.8</f>
        <v>9.1920000000000002</v>
      </c>
      <c r="F14" s="97"/>
      <c r="G14" s="98">
        <f t="shared" si="0"/>
        <v>0</v>
      </c>
    </row>
    <row r="15" spans="1:7" x14ac:dyDescent="0.25">
      <c r="A15" s="126"/>
      <c r="B15" s="13">
        <v>18884</v>
      </c>
      <c r="C15" s="14" t="s">
        <v>100</v>
      </c>
      <c r="D15" s="48">
        <v>11.49</v>
      </c>
      <c r="E15" s="70">
        <f t="shared" si="1"/>
        <v>9.1920000000000002</v>
      </c>
      <c r="F15" s="97"/>
      <c r="G15" s="98">
        <f t="shared" si="0"/>
        <v>0</v>
      </c>
    </row>
    <row r="16" spans="1:7" x14ac:dyDescent="0.25">
      <c r="A16" s="126"/>
      <c r="B16" s="13">
        <v>18885</v>
      </c>
      <c r="C16" s="14" t="s">
        <v>138</v>
      </c>
      <c r="D16" s="48">
        <v>11.49</v>
      </c>
      <c r="E16" s="70">
        <f>D16*0.8</f>
        <v>9.1920000000000002</v>
      </c>
      <c r="F16" s="97"/>
      <c r="G16" s="98">
        <f t="shared" si="0"/>
        <v>0</v>
      </c>
    </row>
    <row r="17" spans="1:7" x14ac:dyDescent="0.25">
      <c r="A17" s="126"/>
      <c r="B17" s="13">
        <v>18886</v>
      </c>
      <c r="C17" s="14" t="s">
        <v>101</v>
      </c>
      <c r="D17" s="48">
        <v>11.49</v>
      </c>
      <c r="E17" s="70">
        <f t="shared" si="1"/>
        <v>9.1920000000000002</v>
      </c>
      <c r="F17" s="97"/>
      <c r="G17" s="98">
        <f t="shared" si="0"/>
        <v>0</v>
      </c>
    </row>
    <row r="18" spans="1:7" x14ac:dyDescent="0.25">
      <c r="A18" s="126"/>
      <c r="B18" s="13">
        <v>18887</v>
      </c>
      <c r="C18" s="14" t="s">
        <v>102</v>
      </c>
      <c r="D18" s="48">
        <v>11.49</v>
      </c>
      <c r="E18" s="70">
        <f t="shared" si="1"/>
        <v>9.1920000000000002</v>
      </c>
      <c r="F18" s="97"/>
      <c r="G18" s="98">
        <f t="shared" si="0"/>
        <v>0</v>
      </c>
    </row>
    <row r="19" spans="1:7" x14ac:dyDescent="0.25">
      <c r="A19" s="126"/>
      <c r="B19" s="13">
        <v>18888</v>
      </c>
      <c r="C19" s="14" t="s">
        <v>137</v>
      </c>
      <c r="D19" s="48">
        <v>11.49</v>
      </c>
      <c r="E19" s="70">
        <f>D19*0.8</f>
        <v>9.1920000000000002</v>
      </c>
      <c r="F19" s="97"/>
      <c r="G19" s="98">
        <f t="shared" si="0"/>
        <v>0</v>
      </c>
    </row>
    <row r="20" spans="1:7" x14ac:dyDescent="0.25">
      <c r="A20" s="126"/>
      <c r="B20" s="13">
        <v>18889</v>
      </c>
      <c r="C20" s="14" t="s">
        <v>103</v>
      </c>
      <c r="D20" s="48">
        <v>11.49</v>
      </c>
      <c r="E20" s="70">
        <f t="shared" si="1"/>
        <v>9.1920000000000002</v>
      </c>
      <c r="F20" s="97"/>
      <c r="G20" s="98">
        <f t="shared" si="0"/>
        <v>0</v>
      </c>
    </row>
    <row r="21" spans="1:7" x14ac:dyDescent="0.25">
      <c r="A21" s="126"/>
      <c r="B21" s="13">
        <v>18891</v>
      </c>
      <c r="C21" s="14" t="s">
        <v>104</v>
      </c>
      <c r="D21" s="48">
        <v>11.49</v>
      </c>
      <c r="E21" s="70">
        <f t="shared" si="1"/>
        <v>9.1920000000000002</v>
      </c>
      <c r="F21" s="97"/>
      <c r="G21" s="98">
        <f t="shared" si="0"/>
        <v>0</v>
      </c>
    </row>
    <row r="22" spans="1:7" x14ac:dyDescent="0.25">
      <c r="A22" s="126"/>
      <c r="B22" s="13">
        <v>188822</v>
      </c>
      <c r="C22" s="14" t="s">
        <v>140</v>
      </c>
      <c r="D22" s="48">
        <v>11.49</v>
      </c>
      <c r="E22" s="70">
        <f t="shared" si="1"/>
        <v>9.1920000000000002</v>
      </c>
      <c r="F22" s="97"/>
      <c r="G22" s="98">
        <f t="shared" si="0"/>
        <v>0</v>
      </c>
    </row>
    <row r="23" spans="1:7" x14ac:dyDescent="0.25">
      <c r="A23" s="126"/>
      <c r="B23" s="13">
        <v>18840</v>
      </c>
      <c r="C23" s="14" t="s">
        <v>139</v>
      </c>
      <c r="D23" s="48">
        <v>11.49</v>
      </c>
      <c r="E23" s="70">
        <f t="shared" si="1"/>
        <v>9.1920000000000002</v>
      </c>
      <c r="F23" s="97"/>
      <c r="G23" s="98">
        <f t="shared" si="0"/>
        <v>0</v>
      </c>
    </row>
    <row r="24" spans="1:7" x14ac:dyDescent="0.25">
      <c r="A24" s="126"/>
      <c r="B24" s="13">
        <v>18892</v>
      </c>
      <c r="C24" s="14" t="s">
        <v>135</v>
      </c>
      <c r="D24" s="48">
        <v>11.49</v>
      </c>
      <c r="E24" s="70">
        <f>D24*0.8</f>
        <v>9.1920000000000002</v>
      </c>
      <c r="F24" s="97"/>
      <c r="G24" s="98">
        <f t="shared" si="0"/>
        <v>0</v>
      </c>
    </row>
    <row r="25" spans="1:7" x14ac:dyDescent="0.25">
      <c r="A25" s="126"/>
      <c r="B25" s="13">
        <v>18893</v>
      </c>
      <c r="C25" s="14" t="s">
        <v>136</v>
      </c>
      <c r="D25" s="48">
        <v>11.49</v>
      </c>
      <c r="E25" s="70">
        <f>D25*0.8</f>
        <v>9.1920000000000002</v>
      </c>
      <c r="F25" s="97"/>
      <c r="G25" s="98">
        <f t="shared" si="0"/>
        <v>0</v>
      </c>
    </row>
    <row r="26" spans="1:7" x14ac:dyDescent="0.25">
      <c r="A26" s="126"/>
      <c r="B26" s="9" t="s">
        <v>166</v>
      </c>
      <c r="C26" s="103" t="s">
        <v>167</v>
      </c>
      <c r="D26" s="49">
        <v>0.9</v>
      </c>
      <c r="E26" s="69">
        <f t="shared" si="1"/>
        <v>0.72000000000000008</v>
      </c>
      <c r="F26" s="97"/>
      <c r="G26" s="98">
        <f t="shared" si="0"/>
        <v>0</v>
      </c>
    </row>
    <row r="27" spans="1:7" x14ac:dyDescent="0.25">
      <c r="A27" s="126"/>
      <c r="B27" s="9" t="s">
        <v>166</v>
      </c>
      <c r="C27" s="103" t="s">
        <v>167</v>
      </c>
      <c r="D27" s="49">
        <v>0.9</v>
      </c>
      <c r="E27" s="69">
        <f t="shared" si="1"/>
        <v>0.72000000000000008</v>
      </c>
      <c r="F27" s="97"/>
      <c r="G27" s="98">
        <f t="shared" si="0"/>
        <v>0</v>
      </c>
    </row>
    <row r="28" spans="1:7" x14ac:dyDescent="0.25">
      <c r="A28" s="126"/>
      <c r="B28" s="9" t="s">
        <v>166</v>
      </c>
      <c r="C28" s="103" t="s">
        <v>167</v>
      </c>
      <c r="D28" s="49">
        <v>0.9</v>
      </c>
      <c r="E28" s="69">
        <f t="shared" si="1"/>
        <v>0.72000000000000008</v>
      </c>
      <c r="F28" s="97"/>
      <c r="G28" s="98">
        <f t="shared" si="0"/>
        <v>0</v>
      </c>
    </row>
    <row r="29" spans="1:7" x14ac:dyDescent="0.25">
      <c r="A29" s="126"/>
      <c r="B29" s="9" t="s">
        <v>166</v>
      </c>
      <c r="C29" s="103" t="s">
        <v>167</v>
      </c>
      <c r="D29" s="49">
        <v>0.9</v>
      </c>
      <c r="E29" s="69">
        <f t="shared" si="1"/>
        <v>0.72000000000000008</v>
      </c>
      <c r="F29" s="97"/>
      <c r="G29" s="98">
        <f t="shared" si="0"/>
        <v>0</v>
      </c>
    </row>
    <row r="30" spans="1:7" x14ac:dyDescent="0.25">
      <c r="A30" s="126"/>
      <c r="B30" s="9" t="s">
        <v>166</v>
      </c>
      <c r="C30" s="103" t="s">
        <v>167</v>
      </c>
      <c r="D30" s="49">
        <v>0.9</v>
      </c>
      <c r="E30" s="69">
        <f t="shared" si="1"/>
        <v>0.72000000000000008</v>
      </c>
      <c r="F30" s="97"/>
      <c r="G30" s="98">
        <f t="shared" si="0"/>
        <v>0</v>
      </c>
    </row>
    <row r="31" spans="1:7" x14ac:dyDescent="0.25">
      <c r="A31" s="126"/>
      <c r="B31" s="9" t="s">
        <v>166</v>
      </c>
      <c r="C31" s="103" t="s">
        <v>167</v>
      </c>
      <c r="D31" s="49">
        <v>0.9</v>
      </c>
      <c r="E31" s="69">
        <f t="shared" si="1"/>
        <v>0.72000000000000008</v>
      </c>
      <c r="F31" s="97"/>
      <c r="G31" s="98">
        <f t="shared" si="0"/>
        <v>0</v>
      </c>
    </row>
    <row r="32" spans="1:7" x14ac:dyDescent="0.25">
      <c r="A32" s="126"/>
      <c r="B32" s="9" t="s">
        <v>166</v>
      </c>
      <c r="C32" s="103" t="s">
        <v>167</v>
      </c>
      <c r="D32" s="49">
        <v>0.9</v>
      </c>
      <c r="E32" s="69">
        <f t="shared" si="1"/>
        <v>0.72000000000000008</v>
      </c>
      <c r="F32" s="97"/>
      <c r="G32" s="98">
        <f t="shared" si="0"/>
        <v>0</v>
      </c>
    </row>
    <row r="33" spans="1:7" x14ac:dyDescent="0.25">
      <c r="A33" s="126"/>
      <c r="B33" s="9" t="s">
        <v>166</v>
      </c>
      <c r="C33" s="103" t="s">
        <v>167</v>
      </c>
      <c r="D33" s="49">
        <v>0.9</v>
      </c>
      <c r="E33" s="69">
        <f t="shared" si="1"/>
        <v>0.72000000000000008</v>
      </c>
      <c r="F33" s="97"/>
      <c r="G33" s="98">
        <f t="shared" si="0"/>
        <v>0</v>
      </c>
    </row>
    <row r="34" spans="1:7" x14ac:dyDescent="0.25">
      <c r="A34" s="126"/>
      <c r="B34" s="9" t="s">
        <v>166</v>
      </c>
      <c r="C34" s="103" t="s">
        <v>167</v>
      </c>
      <c r="D34" s="49">
        <v>0.9</v>
      </c>
      <c r="E34" s="69">
        <f t="shared" si="1"/>
        <v>0.72000000000000008</v>
      </c>
      <c r="F34" s="97"/>
      <c r="G34" s="98">
        <f t="shared" si="0"/>
        <v>0</v>
      </c>
    </row>
    <row r="35" spans="1:7" x14ac:dyDescent="0.25">
      <c r="A35" s="126"/>
      <c r="B35" s="9" t="s">
        <v>166</v>
      </c>
      <c r="C35" s="103" t="s">
        <v>167</v>
      </c>
      <c r="D35" s="49">
        <v>0.9</v>
      </c>
      <c r="E35" s="69">
        <f t="shared" si="1"/>
        <v>0.72000000000000008</v>
      </c>
      <c r="F35" s="97"/>
      <c r="G35" s="98">
        <f t="shared" si="0"/>
        <v>0</v>
      </c>
    </row>
    <row r="36" spans="1:7" x14ac:dyDescent="0.25">
      <c r="A36" s="126"/>
      <c r="B36" s="9">
        <v>220</v>
      </c>
      <c r="C36" s="10" t="s">
        <v>120</v>
      </c>
      <c r="D36" s="48">
        <v>10.29</v>
      </c>
      <c r="E36" s="69">
        <f>D36*0.7</f>
        <v>7.2029999999999985</v>
      </c>
      <c r="F36" s="97"/>
      <c r="G36" s="98">
        <f t="shared" si="0"/>
        <v>0</v>
      </c>
    </row>
    <row r="37" spans="1:7" x14ac:dyDescent="0.25">
      <c r="A37" s="126"/>
      <c r="B37" s="9" t="s">
        <v>141</v>
      </c>
      <c r="C37" s="10" t="s">
        <v>142</v>
      </c>
      <c r="D37" s="48">
        <v>11.29</v>
      </c>
      <c r="E37" s="69">
        <f>D37*0.7</f>
        <v>7.9029999999999987</v>
      </c>
      <c r="F37" s="97"/>
      <c r="G37" s="98">
        <f t="shared" si="0"/>
        <v>0</v>
      </c>
    </row>
    <row r="38" spans="1:7" s="5" customFormat="1" x14ac:dyDescent="0.25">
      <c r="A38" s="126"/>
      <c r="B38" s="12">
        <v>2200</v>
      </c>
      <c r="C38" s="11" t="s">
        <v>126</v>
      </c>
      <c r="D38" s="48">
        <v>23.29</v>
      </c>
      <c r="E38" s="69">
        <f>D38*0.7</f>
        <v>16.302999999999997</v>
      </c>
      <c r="F38" s="99"/>
      <c r="G38" s="98">
        <f t="shared" si="0"/>
        <v>0</v>
      </c>
    </row>
    <row r="39" spans="1:7" x14ac:dyDescent="0.25">
      <c r="A39" s="126"/>
      <c r="B39" s="9">
        <v>211</v>
      </c>
      <c r="C39" s="10" t="s">
        <v>1</v>
      </c>
      <c r="D39" s="48">
        <v>2.1800000000000002</v>
      </c>
      <c r="E39" s="69">
        <f>D39*0.7</f>
        <v>1.526</v>
      </c>
      <c r="F39" s="97"/>
      <c r="G39" s="98">
        <f t="shared" si="0"/>
        <v>0</v>
      </c>
    </row>
    <row r="40" spans="1:7" x14ac:dyDescent="0.25">
      <c r="A40" s="126"/>
      <c r="B40" s="9">
        <v>23</v>
      </c>
      <c r="C40" s="10" t="s">
        <v>52</v>
      </c>
      <c r="D40" s="48">
        <v>5.39</v>
      </c>
      <c r="E40" s="69">
        <f>D40*0.8</f>
        <v>4.3120000000000003</v>
      </c>
      <c r="F40" s="97"/>
      <c r="G40" s="98">
        <f t="shared" si="0"/>
        <v>0</v>
      </c>
    </row>
    <row r="41" spans="1:7" x14ac:dyDescent="0.25">
      <c r="A41" s="126"/>
      <c r="B41" s="9">
        <v>222</v>
      </c>
      <c r="C41" s="10" t="s">
        <v>2</v>
      </c>
      <c r="D41" s="49">
        <v>3.69</v>
      </c>
      <c r="E41" s="69">
        <f t="shared" ref="E41:E66" si="2">D41*0.7</f>
        <v>2.5829999999999997</v>
      </c>
      <c r="F41" s="97"/>
      <c r="G41" s="98">
        <f t="shared" si="0"/>
        <v>0</v>
      </c>
    </row>
    <row r="42" spans="1:7" ht="15" customHeight="1" x14ac:dyDescent="0.25">
      <c r="A42" s="127" t="s">
        <v>53</v>
      </c>
      <c r="B42" s="15">
        <v>2890</v>
      </c>
      <c r="C42" s="16" t="s">
        <v>9</v>
      </c>
      <c r="D42" s="50">
        <v>2.4900000000000002</v>
      </c>
      <c r="E42" s="18">
        <f t="shared" si="2"/>
        <v>1.7430000000000001</v>
      </c>
      <c r="F42" s="97"/>
      <c r="G42" s="98">
        <f t="shared" si="0"/>
        <v>0</v>
      </c>
    </row>
    <row r="43" spans="1:7" x14ac:dyDescent="0.25">
      <c r="A43" s="127"/>
      <c r="B43" s="15">
        <v>2891</v>
      </c>
      <c r="C43" s="16" t="s">
        <v>10</v>
      </c>
      <c r="D43" s="50">
        <v>14.94</v>
      </c>
      <c r="E43" s="18">
        <f>D43*0.5</f>
        <v>7.47</v>
      </c>
      <c r="F43" s="97"/>
      <c r="G43" s="98">
        <f t="shared" si="0"/>
        <v>0</v>
      </c>
    </row>
    <row r="44" spans="1:7" x14ac:dyDescent="0.25">
      <c r="A44" s="127"/>
      <c r="B44" s="15">
        <v>2892</v>
      </c>
      <c r="C44" s="16" t="s">
        <v>11</v>
      </c>
      <c r="D44" s="50">
        <v>29.88</v>
      </c>
      <c r="E44" s="18">
        <f t="shared" ref="E44:E47" si="3">D44*0.5</f>
        <v>14.94</v>
      </c>
      <c r="F44" s="97"/>
      <c r="G44" s="98">
        <f t="shared" si="0"/>
        <v>0</v>
      </c>
    </row>
    <row r="45" spans="1:7" x14ac:dyDescent="0.25">
      <c r="A45" s="127"/>
      <c r="B45" s="15">
        <v>2895</v>
      </c>
      <c r="C45" s="17" t="s">
        <v>90</v>
      </c>
      <c r="D45" s="51">
        <v>4.99</v>
      </c>
      <c r="E45" s="18">
        <f t="shared" si="3"/>
        <v>2.4950000000000001</v>
      </c>
      <c r="F45" s="97"/>
      <c r="G45" s="98">
        <f t="shared" si="0"/>
        <v>0</v>
      </c>
    </row>
    <row r="46" spans="1:7" x14ac:dyDescent="0.25">
      <c r="A46" s="127"/>
      <c r="B46" s="15">
        <v>2896</v>
      </c>
      <c r="C46" s="17" t="s">
        <v>109</v>
      </c>
      <c r="D46" s="51">
        <v>4.99</v>
      </c>
      <c r="E46" s="18">
        <f t="shared" si="3"/>
        <v>2.4950000000000001</v>
      </c>
      <c r="F46" s="97"/>
      <c r="G46" s="98">
        <f t="shared" si="0"/>
        <v>0</v>
      </c>
    </row>
    <row r="47" spans="1:7" x14ac:dyDescent="0.25">
      <c r="A47" s="127"/>
      <c r="B47" s="15">
        <v>2897</v>
      </c>
      <c r="C47" s="17" t="s">
        <v>91</v>
      </c>
      <c r="D47" s="51">
        <v>4.99</v>
      </c>
      <c r="E47" s="18">
        <f t="shared" si="3"/>
        <v>2.4950000000000001</v>
      </c>
      <c r="F47" s="97"/>
      <c r="G47" s="98">
        <f t="shared" si="0"/>
        <v>0</v>
      </c>
    </row>
    <row r="48" spans="1:7" x14ac:dyDescent="0.25">
      <c r="A48" s="127"/>
      <c r="B48" s="104" t="s">
        <v>168</v>
      </c>
      <c r="C48" s="105" t="s">
        <v>169</v>
      </c>
      <c r="D48" s="106">
        <v>7.89</v>
      </c>
      <c r="E48" s="18">
        <f>D48</f>
        <v>7.89</v>
      </c>
      <c r="F48" s="97"/>
      <c r="G48" s="98">
        <f t="shared" si="0"/>
        <v>0</v>
      </c>
    </row>
    <row r="49" spans="1:7" x14ac:dyDescent="0.25">
      <c r="A49" s="127"/>
      <c r="B49" s="104" t="s">
        <v>170</v>
      </c>
      <c r="C49" s="105" t="s">
        <v>171</v>
      </c>
      <c r="D49" s="106">
        <v>7.89</v>
      </c>
      <c r="E49" s="18">
        <f t="shared" ref="E49:E62" si="4">D49</f>
        <v>7.89</v>
      </c>
      <c r="F49" s="97"/>
      <c r="G49" s="98">
        <f t="shared" si="0"/>
        <v>0</v>
      </c>
    </row>
    <row r="50" spans="1:7" x14ac:dyDescent="0.25">
      <c r="A50" s="127"/>
      <c r="B50" s="104" t="s">
        <v>172</v>
      </c>
      <c r="C50" s="105" t="s">
        <v>173</v>
      </c>
      <c r="D50" s="106">
        <v>7.89</v>
      </c>
      <c r="E50" s="18">
        <f t="shared" si="4"/>
        <v>7.89</v>
      </c>
      <c r="F50" s="97"/>
      <c r="G50" s="98">
        <f t="shared" si="0"/>
        <v>0</v>
      </c>
    </row>
    <row r="51" spans="1:7" x14ac:dyDescent="0.25">
      <c r="A51" s="127"/>
      <c r="B51" s="104" t="s">
        <v>174</v>
      </c>
      <c r="C51" s="105" t="s">
        <v>175</v>
      </c>
      <c r="D51" s="106">
        <v>7.89</v>
      </c>
      <c r="E51" s="18">
        <f t="shared" si="4"/>
        <v>7.89</v>
      </c>
      <c r="F51" s="97"/>
      <c r="G51" s="98">
        <f t="shared" si="0"/>
        <v>0</v>
      </c>
    </row>
    <row r="52" spans="1:7" x14ac:dyDescent="0.25">
      <c r="A52" s="127"/>
      <c r="B52" s="104" t="s">
        <v>176</v>
      </c>
      <c r="C52" s="105" t="s">
        <v>177</v>
      </c>
      <c r="D52" s="106">
        <v>7.89</v>
      </c>
      <c r="E52" s="18">
        <f t="shared" si="4"/>
        <v>7.89</v>
      </c>
      <c r="F52" s="97"/>
      <c r="G52" s="98">
        <f t="shared" si="0"/>
        <v>0</v>
      </c>
    </row>
    <row r="53" spans="1:7" x14ac:dyDescent="0.25">
      <c r="A53" s="127"/>
      <c r="B53" s="104" t="s">
        <v>178</v>
      </c>
      <c r="C53" s="105" t="s">
        <v>179</v>
      </c>
      <c r="D53" s="106">
        <v>7.89</v>
      </c>
      <c r="E53" s="18">
        <f t="shared" si="4"/>
        <v>7.89</v>
      </c>
      <c r="F53" s="97"/>
      <c r="G53" s="98">
        <f t="shared" si="0"/>
        <v>0</v>
      </c>
    </row>
    <row r="54" spans="1:7" x14ac:dyDescent="0.25">
      <c r="A54" s="127"/>
      <c r="B54" s="104" t="s">
        <v>180</v>
      </c>
      <c r="C54" s="105" t="s">
        <v>181</v>
      </c>
      <c r="D54" s="106">
        <v>7.89</v>
      </c>
      <c r="E54" s="18">
        <f t="shared" si="4"/>
        <v>7.89</v>
      </c>
      <c r="F54" s="97"/>
      <c r="G54" s="98">
        <f t="shared" si="0"/>
        <v>0</v>
      </c>
    </row>
    <row r="55" spans="1:7" x14ac:dyDescent="0.25">
      <c r="A55" s="127"/>
      <c r="B55" s="104" t="s">
        <v>182</v>
      </c>
      <c r="C55" s="105" t="s">
        <v>183</v>
      </c>
      <c r="D55" s="106">
        <v>7.89</v>
      </c>
      <c r="E55" s="18">
        <f t="shared" si="4"/>
        <v>7.89</v>
      </c>
      <c r="F55" s="97"/>
      <c r="G55" s="98">
        <f t="shared" si="0"/>
        <v>0</v>
      </c>
    </row>
    <row r="56" spans="1:7" x14ac:dyDescent="0.25">
      <c r="A56" s="127"/>
      <c r="B56" s="104" t="s">
        <v>184</v>
      </c>
      <c r="C56" s="105" t="s">
        <v>185</v>
      </c>
      <c r="D56" s="106">
        <v>7.89</v>
      </c>
      <c r="E56" s="18">
        <f t="shared" si="4"/>
        <v>7.89</v>
      </c>
      <c r="F56" s="97"/>
      <c r="G56" s="98">
        <f t="shared" si="0"/>
        <v>0</v>
      </c>
    </row>
    <row r="57" spans="1:7" x14ac:dyDescent="0.25">
      <c r="A57" s="127"/>
      <c r="B57" s="104" t="s">
        <v>186</v>
      </c>
      <c r="C57" s="105" t="s">
        <v>187</v>
      </c>
      <c r="D57" s="106">
        <v>7.89</v>
      </c>
      <c r="E57" s="18">
        <f t="shared" si="4"/>
        <v>7.89</v>
      </c>
      <c r="F57" s="97"/>
      <c r="G57" s="98">
        <f t="shared" si="0"/>
        <v>0</v>
      </c>
    </row>
    <row r="58" spans="1:7" x14ac:dyDescent="0.25">
      <c r="A58" s="127"/>
      <c r="B58" s="104" t="s">
        <v>188</v>
      </c>
      <c r="C58" s="105" t="s">
        <v>189</v>
      </c>
      <c r="D58" s="106">
        <v>7.89</v>
      </c>
      <c r="E58" s="18">
        <f t="shared" si="4"/>
        <v>7.89</v>
      </c>
      <c r="F58" s="97"/>
      <c r="G58" s="98">
        <f t="shared" si="0"/>
        <v>0</v>
      </c>
    </row>
    <row r="59" spans="1:7" x14ac:dyDescent="0.25">
      <c r="A59" s="127"/>
      <c r="B59" s="104" t="s">
        <v>190</v>
      </c>
      <c r="C59" s="105" t="s">
        <v>191</v>
      </c>
      <c r="D59" s="106">
        <v>7.89</v>
      </c>
      <c r="E59" s="18">
        <f t="shared" si="4"/>
        <v>7.89</v>
      </c>
      <c r="F59" s="97"/>
      <c r="G59" s="98">
        <f t="shared" si="0"/>
        <v>0</v>
      </c>
    </row>
    <row r="60" spans="1:7" x14ac:dyDescent="0.25">
      <c r="A60" s="127"/>
      <c r="B60" s="104" t="s">
        <v>192</v>
      </c>
      <c r="C60" s="105" t="s">
        <v>193</v>
      </c>
      <c r="D60" s="106">
        <v>7.89</v>
      </c>
      <c r="E60" s="18">
        <f t="shared" si="4"/>
        <v>7.89</v>
      </c>
      <c r="F60" s="97"/>
      <c r="G60" s="98">
        <f t="shared" si="0"/>
        <v>0</v>
      </c>
    </row>
    <row r="61" spans="1:7" x14ac:dyDescent="0.25">
      <c r="A61" s="127"/>
      <c r="B61" s="104" t="s">
        <v>194</v>
      </c>
      <c r="C61" s="105" t="s">
        <v>195</v>
      </c>
      <c r="D61" s="106">
        <v>7.89</v>
      </c>
      <c r="E61" s="18">
        <f t="shared" si="4"/>
        <v>7.89</v>
      </c>
      <c r="F61" s="97"/>
      <c r="G61" s="98">
        <f t="shared" si="0"/>
        <v>0</v>
      </c>
    </row>
    <row r="62" spans="1:7" x14ac:dyDescent="0.25">
      <c r="A62" s="127"/>
      <c r="B62" s="104" t="s">
        <v>196</v>
      </c>
      <c r="C62" s="105" t="s">
        <v>197</v>
      </c>
      <c r="D62" s="106">
        <v>7.89</v>
      </c>
      <c r="E62" s="18">
        <f t="shared" si="4"/>
        <v>7.89</v>
      </c>
      <c r="F62" s="97"/>
      <c r="G62" s="98">
        <f t="shared" si="0"/>
        <v>0</v>
      </c>
    </row>
    <row r="63" spans="1:7" x14ac:dyDescent="0.25">
      <c r="A63" s="127"/>
      <c r="B63" s="15">
        <v>272</v>
      </c>
      <c r="C63" s="17" t="s">
        <v>54</v>
      </c>
      <c r="D63" s="50">
        <v>6.99</v>
      </c>
      <c r="E63" s="18">
        <f t="shared" si="2"/>
        <v>4.8929999999999998</v>
      </c>
      <c r="F63" s="97"/>
      <c r="G63" s="98">
        <f t="shared" si="0"/>
        <v>0</v>
      </c>
    </row>
    <row r="64" spans="1:7" x14ac:dyDescent="0.25">
      <c r="A64" s="127"/>
      <c r="B64" s="15">
        <v>293</v>
      </c>
      <c r="C64" s="17" t="s">
        <v>55</v>
      </c>
      <c r="D64" s="51">
        <v>4.59</v>
      </c>
      <c r="E64" s="18">
        <f t="shared" si="2"/>
        <v>3.2129999999999996</v>
      </c>
      <c r="F64" s="97"/>
      <c r="G64" s="98">
        <f t="shared" si="0"/>
        <v>0</v>
      </c>
    </row>
    <row r="65" spans="1:7" x14ac:dyDescent="0.25">
      <c r="A65" s="127"/>
      <c r="B65" s="15">
        <v>294</v>
      </c>
      <c r="C65" s="16" t="s">
        <v>12</v>
      </c>
      <c r="D65" s="50">
        <v>9.99</v>
      </c>
      <c r="E65" s="18">
        <f t="shared" si="2"/>
        <v>6.9929999999999994</v>
      </c>
      <c r="F65" s="97"/>
      <c r="G65" s="98">
        <f t="shared" si="0"/>
        <v>0</v>
      </c>
    </row>
    <row r="66" spans="1:7" x14ac:dyDescent="0.25">
      <c r="A66" s="127"/>
      <c r="B66" s="15">
        <v>296</v>
      </c>
      <c r="C66" s="17" t="s">
        <v>110</v>
      </c>
      <c r="D66" s="51">
        <v>5.99</v>
      </c>
      <c r="E66" s="18">
        <f t="shared" si="2"/>
        <v>4.1929999999999996</v>
      </c>
      <c r="F66" s="97"/>
      <c r="G66" s="98">
        <f t="shared" si="0"/>
        <v>0</v>
      </c>
    </row>
    <row r="67" spans="1:7" x14ac:dyDescent="0.25">
      <c r="A67" s="127"/>
      <c r="B67" s="15">
        <v>2789</v>
      </c>
      <c r="C67" s="17" t="s">
        <v>129</v>
      </c>
      <c r="D67" s="51">
        <v>12.49</v>
      </c>
      <c r="E67" s="18">
        <f>D67*0.8</f>
        <v>9.9920000000000009</v>
      </c>
      <c r="F67" s="97"/>
      <c r="G67" s="98">
        <f t="shared" si="0"/>
        <v>0</v>
      </c>
    </row>
    <row r="68" spans="1:7" x14ac:dyDescent="0.25">
      <c r="A68" s="127" t="s">
        <v>224</v>
      </c>
      <c r="B68" s="23">
        <v>402</v>
      </c>
      <c r="C68" s="24" t="s">
        <v>13</v>
      </c>
      <c r="D68" s="52">
        <v>11.99</v>
      </c>
      <c r="E68" s="71">
        <f>D68*0.7</f>
        <v>8.3929999999999989</v>
      </c>
      <c r="F68" s="97"/>
      <c r="G68" s="98">
        <f t="shared" si="0"/>
        <v>0</v>
      </c>
    </row>
    <row r="69" spans="1:7" x14ac:dyDescent="0.25">
      <c r="A69" s="127"/>
      <c r="B69" s="23">
        <v>403</v>
      </c>
      <c r="C69" s="24" t="s">
        <v>56</v>
      </c>
      <c r="D69" s="52">
        <v>5.58</v>
      </c>
      <c r="E69" s="71">
        <f>D69*0.7</f>
        <v>3.9059999999999997</v>
      </c>
      <c r="F69" s="97"/>
      <c r="G69" s="98">
        <f t="shared" si="0"/>
        <v>0</v>
      </c>
    </row>
    <row r="70" spans="1:7" x14ac:dyDescent="0.25">
      <c r="A70" s="127"/>
      <c r="B70" s="23">
        <v>404</v>
      </c>
      <c r="C70" s="24" t="s">
        <v>57</v>
      </c>
      <c r="D70" s="52">
        <v>8.17</v>
      </c>
      <c r="E70" s="71">
        <f>D70*0.7</f>
        <v>5.7189999999999994</v>
      </c>
      <c r="F70" s="97"/>
      <c r="G70" s="98">
        <f t="shared" si="0"/>
        <v>0</v>
      </c>
    </row>
    <row r="71" spans="1:7" x14ac:dyDescent="0.25">
      <c r="A71" s="127"/>
      <c r="B71" s="23">
        <v>4040</v>
      </c>
      <c r="C71" s="24" t="s">
        <v>92</v>
      </c>
      <c r="D71" s="52">
        <v>5.39</v>
      </c>
      <c r="E71" s="71">
        <f>D71*0.7</f>
        <v>3.7729999999999997</v>
      </c>
      <c r="F71" s="97"/>
      <c r="G71" s="98">
        <f t="shared" si="0"/>
        <v>0</v>
      </c>
    </row>
    <row r="72" spans="1:7" x14ac:dyDescent="0.25">
      <c r="A72" s="127"/>
      <c r="B72" s="23">
        <v>407</v>
      </c>
      <c r="C72" s="25" t="s">
        <v>14</v>
      </c>
      <c r="D72" s="52">
        <v>47.04</v>
      </c>
      <c r="E72" s="71">
        <f>D72*0.7</f>
        <v>32.927999999999997</v>
      </c>
      <c r="F72" s="97"/>
      <c r="G72" s="98">
        <f t="shared" si="0"/>
        <v>0</v>
      </c>
    </row>
    <row r="73" spans="1:7" x14ac:dyDescent="0.25">
      <c r="A73" s="127"/>
      <c r="B73" s="23">
        <v>4051</v>
      </c>
      <c r="C73" s="24" t="s">
        <v>46</v>
      </c>
      <c r="D73" s="52">
        <v>13.59</v>
      </c>
      <c r="E73" s="71">
        <f>D73*0.8</f>
        <v>10.872</v>
      </c>
      <c r="F73" s="97"/>
      <c r="G73" s="98">
        <f t="shared" si="0"/>
        <v>0</v>
      </c>
    </row>
    <row r="74" spans="1:7" x14ac:dyDescent="0.25">
      <c r="A74" s="127"/>
      <c r="B74" s="23">
        <v>40511</v>
      </c>
      <c r="C74" s="24" t="s">
        <v>119</v>
      </c>
      <c r="D74" s="52">
        <v>22.65</v>
      </c>
      <c r="E74" s="71">
        <f>D74*0.8</f>
        <v>18.12</v>
      </c>
      <c r="F74" s="97"/>
      <c r="G74" s="98">
        <f t="shared" si="0"/>
        <v>0</v>
      </c>
    </row>
    <row r="75" spans="1:7" x14ac:dyDescent="0.25">
      <c r="A75" s="127"/>
      <c r="B75" s="23">
        <v>4105</v>
      </c>
      <c r="C75" s="24" t="s">
        <v>199</v>
      </c>
      <c r="D75" s="109">
        <v>5.99</v>
      </c>
      <c r="E75" s="71">
        <f>D75*0.8</f>
        <v>4.7920000000000007</v>
      </c>
      <c r="F75" s="97"/>
      <c r="G75" s="98">
        <f t="shared" si="0"/>
        <v>0</v>
      </c>
    </row>
    <row r="76" spans="1:7" x14ac:dyDescent="0.25">
      <c r="A76" s="127"/>
      <c r="B76" s="23">
        <v>30</v>
      </c>
      <c r="C76" s="25" t="s">
        <v>85</v>
      </c>
      <c r="D76" s="53">
        <v>0.59</v>
      </c>
      <c r="E76" s="71">
        <f>D76*0.7</f>
        <v>0.41299999999999998</v>
      </c>
      <c r="F76" s="97"/>
      <c r="G76" s="98">
        <f t="shared" si="0"/>
        <v>0</v>
      </c>
    </row>
    <row r="77" spans="1:7" x14ac:dyDescent="0.25">
      <c r="A77" s="127"/>
      <c r="B77" s="23">
        <v>3010</v>
      </c>
      <c r="C77" s="25" t="s">
        <v>200</v>
      </c>
      <c r="D77" s="52">
        <v>1.58</v>
      </c>
      <c r="E77" s="71">
        <f>D77</f>
        <v>1.58</v>
      </c>
      <c r="F77" s="97"/>
      <c r="G77" s="98">
        <f t="shared" si="0"/>
        <v>0</v>
      </c>
    </row>
    <row r="78" spans="1:7" x14ac:dyDescent="0.25">
      <c r="A78" s="127"/>
      <c r="B78" s="26" t="s">
        <v>107</v>
      </c>
      <c r="C78" s="25" t="s">
        <v>108</v>
      </c>
      <c r="D78" s="52">
        <v>0.56999999999999995</v>
      </c>
      <c r="E78" s="71">
        <f>D78*0.7</f>
        <v>0.39899999999999997</v>
      </c>
      <c r="F78" s="97"/>
      <c r="G78" s="98">
        <f t="shared" si="0"/>
        <v>0</v>
      </c>
    </row>
    <row r="79" spans="1:7" ht="15" customHeight="1" x14ac:dyDescent="0.25">
      <c r="A79" s="127" t="s">
        <v>58</v>
      </c>
      <c r="B79" s="27">
        <v>241</v>
      </c>
      <c r="C79" s="28" t="s">
        <v>3</v>
      </c>
      <c r="D79" s="54">
        <v>4.79</v>
      </c>
      <c r="E79" s="72">
        <f>D79*0.7</f>
        <v>3.3529999999999998</v>
      </c>
      <c r="F79" s="97"/>
      <c r="G79" s="98">
        <f t="shared" si="0"/>
        <v>0</v>
      </c>
    </row>
    <row r="80" spans="1:7" x14ac:dyDescent="0.25">
      <c r="A80" s="127"/>
      <c r="B80" s="27">
        <v>243</v>
      </c>
      <c r="C80" s="28" t="s">
        <v>4</v>
      </c>
      <c r="D80" s="55">
        <v>7.49</v>
      </c>
      <c r="E80" s="72">
        <f>D80*0.7</f>
        <v>5.2429999999999994</v>
      </c>
      <c r="F80" s="97"/>
      <c r="G80" s="98">
        <f t="shared" si="0"/>
        <v>0</v>
      </c>
    </row>
    <row r="81" spans="1:7" x14ac:dyDescent="0.25">
      <c r="A81" s="127"/>
      <c r="B81" s="27">
        <v>247</v>
      </c>
      <c r="C81" s="28" t="s">
        <v>201</v>
      </c>
      <c r="D81" s="110">
        <v>4.12</v>
      </c>
      <c r="E81" s="72">
        <f>D81*0.8</f>
        <v>3.2960000000000003</v>
      </c>
      <c r="F81" s="97"/>
      <c r="G81" s="98">
        <f>F81*E81</f>
        <v>0</v>
      </c>
    </row>
    <row r="82" spans="1:7" x14ac:dyDescent="0.25">
      <c r="A82" s="127"/>
      <c r="B82" s="27">
        <v>249</v>
      </c>
      <c r="C82" s="28" t="s">
        <v>93</v>
      </c>
      <c r="D82" s="55">
        <v>7.49</v>
      </c>
      <c r="E82" s="72">
        <f>D82*0.8</f>
        <v>5.9920000000000009</v>
      </c>
      <c r="F82" s="97"/>
      <c r="G82" s="98">
        <f t="shared" si="0"/>
        <v>0</v>
      </c>
    </row>
    <row r="83" spans="1:7" x14ac:dyDescent="0.25">
      <c r="A83" s="127"/>
      <c r="B83" s="27">
        <v>250</v>
      </c>
      <c r="C83" s="28" t="s">
        <v>94</v>
      </c>
      <c r="D83" s="55">
        <v>11.99</v>
      </c>
      <c r="E83" s="72">
        <f>D83*0.8</f>
        <v>9.5920000000000005</v>
      </c>
      <c r="F83" s="97"/>
      <c r="G83" s="98">
        <f t="shared" si="0"/>
        <v>0</v>
      </c>
    </row>
    <row r="84" spans="1:7" x14ac:dyDescent="0.25">
      <c r="A84" s="127"/>
      <c r="B84" s="27">
        <v>2501</v>
      </c>
      <c r="C84" s="28" t="s">
        <v>95</v>
      </c>
      <c r="D84" s="55">
        <v>44.99</v>
      </c>
      <c r="E84" s="72">
        <f>D84*0.8</f>
        <v>35.992000000000004</v>
      </c>
      <c r="F84" s="97"/>
      <c r="G84" s="98">
        <f t="shared" si="0"/>
        <v>0</v>
      </c>
    </row>
    <row r="85" spans="1:7" ht="15" customHeight="1" x14ac:dyDescent="0.25">
      <c r="A85" s="127" t="s">
        <v>59</v>
      </c>
      <c r="B85" s="9">
        <v>4330</v>
      </c>
      <c r="C85" s="10" t="s">
        <v>16</v>
      </c>
      <c r="D85" s="48">
        <v>3.36</v>
      </c>
      <c r="E85" s="69">
        <f t="shared" ref="E85:E93" si="5">D85*0.7</f>
        <v>2.3519999999999999</v>
      </c>
      <c r="F85" s="97"/>
      <c r="G85" s="98">
        <f t="shared" si="0"/>
        <v>0</v>
      </c>
    </row>
    <row r="86" spans="1:7" x14ac:dyDescent="0.25">
      <c r="A86" s="127"/>
      <c r="B86" s="9">
        <v>4331</v>
      </c>
      <c r="C86" s="10" t="s">
        <v>17</v>
      </c>
      <c r="D86" s="48">
        <v>6.35</v>
      </c>
      <c r="E86" s="69">
        <f t="shared" si="5"/>
        <v>4.4449999999999994</v>
      </c>
      <c r="F86" s="97"/>
      <c r="G86" s="98">
        <f t="shared" si="0"/>
        <v>0</v>
      </c>
    </row>
    <row r="87" spans="1:7" x14ac:dyDescent="0.25">
      <c r="A87" s="127"/>
      <c r="B87" s="9">
        <v>4333</v>
      </c>
      <c r="C87" s="10" t="s">
        <v>18</v>
      </c>
      <c r="D87" s="49">
        <v>5.49</v>
      </c>
      <c r="E87" s="69">
        <f t="shared" si="5"/>
        <v>3.843</v>
      </c>
      <c r="F87" s="97"/>
      <c r="G87" s="98">
        <f t="shared" si="0"/>
        <v>0</v>
      </c>
    </row>
    <row r="88" spans="1:7" x14ac:dyDescent="0.25">
      <c r="A88" s="127"/>
      <c r="B88" s="29">
        <v>4335</v>
      </c>
      <c r="C88" s="10" t="s">
        <v>202</v>
      </c>
      <c r="D88" s="111">
        <v>4.49</v>
      </c>
      <c r="E88" s="69">
        <f>D88*0.8</f>
        <v>3.5920000000000005</v>
      </c>
      <c r="F88" s="97"/>
      <c r="G88" s="98">
        <f t="shared" si="0"/>
        <v>0</v>
      </c>
    </row>
    <row r="89" spans="1:7" x14ac:dyDescent="0.25">
      <c r="A89" s="127"/>
      <c r="B89" s="29">
        <v>437</v>
      </c>
      <c r="C89" s="10" t="s">
        <v>203</v>
      </c>
      <c r="D89" s="111">
        <v>0.59</v>
      </c>
      <c r="E89" s="69">
        <f>D89</f>
        <v>0.59</v>
      </c>
      <c r="F89" s="97"/>
      <c r="G89" s="98">
        <f t="shared" si="0"/>
        <v>0</v>
      </c>
    </row>
    <row r="90" spans="1:7" x14ac:dyDescent="0.25">
      <c r="A90" s="127"/>
      <c r="B90" s="29" t="s">
        <v>204</v>
      </c>
      <c r="C90" s="10" t="s">
        <v>205</v>
      </c>
      <c r="D90" s="111">
        <v>3.99</v>
      </c>
      <c r="E90" s="69">
        <f>D90</f>
        <v>3.99</v>
      </c>
      <c r="F90" s="97"/>
      <c r="G90" s="98">
        <f t="shared" si="0"/>
        <v>0</v>
      </c>
    </row>
    <row r="91" spans="1:7" x14ac:dyDescent="0.25">
      <c r="A91" s="127"/>
      <c r="B91" s="29" t="s">
        <v>206</v>
      </c>
      <c r="C91" s="10" t="s">
        <v>207</v>
      </c>
      <c r="D91" s="111">
        <v>3.99</v>
      </c>
      <c r="E91" s="69">
        <f>D91</f>
        <v>3.99</v>
      </c>
      <c r="F91" s="97"/>
      <c r="G91" s="98">
        <f t="shared" si="0"/>
        <v>0</v>
      </c>
    </row>
    <row r="92" spans="1:7" ht="15" customHeight="1" x14ac:dyDescent="0.25">
      <c r="A92" s="127" t="s">
        <v>60</v>
      </c>
      <c r="B92" s="30">
        <v>541</v>
      </c>
      <c r="C92" s="31" t="s">
        <v>61</v>
      </c>
      <c r="D92" s="56">
        <v>5.55</v>
      </c>
      <c r="E92" s="73">
        <f t="shared" si="5"/>
        <v>3.8849999999999998</v>
      </c>
      <c r="F92" s="97"/>
      <c r="G92" s="98">
        <f t="shared" si="0"/>
        <v>0</v>
      </c>
    </row>
    <row r="93" spans="1:7" ht="15" customHeight="1" x14ac:dyDescent="0.25">
      <c r="A93" s="127"/>
      <c r="B93" s="30">
        <v>542</v>
      </c>
      <c r="C93" s="31" t="s">
        <v>111</v>
      </c>
      <c r="D93" s="57">
        <v>9.99</v>
      </c>
      <c r="E93" s="73">
        <f t="shared" si="5"/>
        <v>6.9929999999999994</v>
      </c>
      <c r="F93" s="97"/>
      <c r="G93" s="98">
        <f t="shared" si="0"/>
        <v>0</v>
      </c>
    </row>
    <row r="94" spans="1:7" x14ac:dyDescent="0.25">
      <c r="A94" s="127"/>
      <c r="B94" s="30">
        <v>260</v>
      </c>
      <c r="C94" s="31" t="s">
        <v>5</v>
      </c>
      <c r="D94" s="56">
        <v>2.83</v>
      </c>
      <c r="E94" s="73">
        <f>D94*0.8</f>
        <v>2.2640000000000002</v>
      </c>
      <c r="F94" s="97"/>
      <c r="G94" s="98">
        <f t="shared" si="0"/>
        <v>0</v>
      </c>
    </row>
    <row r="95" spans="1:7" x14ac:dyDescent="0.25">
      <c r="A95" s="127"/>
      <c r="B95" s="30">
        <v>262</v>
      </c>
      <c r="C95" s="31" t="s">
        <v>6</v>
      </c>
      <c r="D95" s="56">
        <v>2.83</v>
      </c>
      <c r="E95" s="73">
        <f>D95*0.8</f>
        <v>2.2640000000000002</v>
      </c>
      <c r="F95" s="97"/>
      <c r="G95" s="98">
        <f t="shared" si="0"/>
        <v>0</v>
      </c>
    </row>
    <row r="96" spans="1:7" x14ac:dyDescent="0.25">
      <c r="A96" s="127"/>
      <c r="B96" s="30" t="s">
        <v>121</v>
      </c>
      <c r="C96" s="31" t="s">
        <v>122</v>
      </c>
      <c r="D96" s="57">
        <v>11.99</v>
      </c>
      <c r="E96" s="73">
        <f>D96*0.8</f>
        <v>9.5920000000000005</v>
      </c>
      <c r="F96" s="97"/>
      <c r="G96" s="98">
        <f t="shared" si="0"/>
        <v>0</v>
      </c>
    </row>
    <row r="97" spans="1:7" x14ac:dyDescent="0.25">
      <c r="A97" s="127"/>
      <c r="B97" s="30" t="s">
        <v>124</v>
      </c>
      <c r="C97" s="31" t="s">
        <v>123</v>
      </c>
      <c r="D97" s="57">
        <v>18.989999999999998</v>
      </c>
      <c r="E97" s="73">
        <f>D97*0.8</f>
        <v>15.192</v>
      </c>
      <c r="F97" s="97"/>
      <c r="G97" s="98">
        <f t="shared" ref="G97:G166" si="6">F97*E97</f>
        <v>0</v>
      </c>
    </row>
    <row r="98" spans="1:7" x14ac:dyDescent="0.25">
      <c r="A98" s="127"/>
      <c r="B98" s="30">
        <v>264</v>
      </c>
      <c r="C98" s="31" t="s">
        <v>7</v>
      </c>
      <c r="D98" s="57">
        <v>4.59</v>
      </c>
      <c r="E98" s="73">
        <v>3.6719999999999997</v>
      </c>
      <c r="F98" s="97"/>
      <c r="G98" s="98">
        <f t="shared" si="6"/>
        <v>0</v>
      </c>
    </row>
    <row r="99" spans="1:7" x14ac:dyDescent="0.25">
      <c r="A99" s="127"/>
      <c r="B99" s="30">
        <v>265</v>
      </c>
      <c r="C99" s="31" t="s">
        <v>8</v>
      </c>
      <c r="D99" s="57">
        <v>4.99</v>
      </c>
      <c r="E99" s="73">
        <f>D99*0.7</f>
        <v>3.4929999999999999</v>
      </c>
      <c r="F99" s="97"/>
      <c r="G99" s="98">
        <f t="shared" si="6"/>
        <v>0</v>
      </c>
    </row>
    <row r="100" spans="1:7" ht="15" customHeight="1" x14ac:dyDescent="0.25">
      <c r="A100" s="127" t="s">
        <v>62</v>
      </c>
      <c r="B100" s="32">
        <v>622</v>
      </c>
      <c r="C100" s="33" t="s">
        <v>63</v>
      </c>
      <c r="D100" s="58">
        <v>9.0500000000000007</v>
      </c>
      <c r="E100" s="74">
        <f>D100*0.7</f>
        <v>6.335</v>
      </c>
      <c r="F100" s="97"/>
      <c r="G100" s="98">
        <f t="shared" si="6"/>
        <v>0</v>
      </c>
    </row>
    <row r="101" spans="1:7" x14ac:dyDescent="0.25">
      <c r="A101" s="127"/>
      <c r="B101" s="32">
        <v>631</v>
      </c>
      <c r="C101" s="34" t="s">
        <v>64</v>
      </c>
      <c r="D101" s="58">
        <v>2.89</v>
      </c>
      <c r="E101" s="75">
        <f t="shared" ref="E101:E134" si="7">D101*0.7</f>
        <v>2.0230000000000001</v>
      </c>
      <c r="F101" s="97"/>
      <c r="G101" s="98">
        <f t="shared" si="6"/>
        <v>0</v>
      </c>
    </row>
    <row r="102" spans="1:7" x14ac:dyDescent="0.25">
      <c r="A102" s="127"/>
      <c r="B102" s="32">
        <v>632</v>
      </c>
      <c r="C102" s="34" t="s">
        <v>65</v>
      </c>
      <c r="D102" s="58">
        <v>5.79</v>
      </c>
      <c r="E102" s="75">
        <f t="shared" si="7"/>
        <v>4.0529999999999999</v>
      </c>
      <c r="F102" s="97"/>
      <c r="G102" s="98">
        <f t="shared" si="6"/>
        <v>0</v>
      </c>
    </row>
    <row r="103" spans="1:7" ht="15" customHeight="1" x14ac:dyDescent="0.25">
      <c r="A103" s="127" t="s">
        <v>66</v>
      </c>
      <c r="B103" s="35">
        <v>635</v>
      </c>
      <c r="C103" s="36" t="s">
        <v>20</v>
      </c>
      <c r="D103" s="59">
        <v>7.55</v>
      </c>
      <c r="E103" s="76">
        <f t="shared" si="7"/>
        <v>5.2849999999999993</v>
      </c>
      <c r="F103" s="97"/>
      <c r="G103" s="98">
        <f t="shared" si="6"/>
        <v>0</v>
      </c>
    </row>
    <row r="104" spans="1:7" x14ac:dyDescent="0.25">
      <c r="A104" s="127"/>
      <c r="B104" s="35">
        <v>64</v>
      </c>
      <c r="C104" s="35" t="s">
        <v>21</v>
      </c>
      <c r="D104" s="60">
        <v>0.99</v>
      </c>
      <c r="E104" s="76">
        <f t="shared" si="7"/>
        <v>0.69299999999999995</v>
      </c>
      <c r="F104" s="97"/>
      <c r="G104" s="98">
        <f t="shared" si="6"/>
        <v>0</v>
      </c>
    </row>
    <row r="105" spans="1:7" x14ac:dyDescent="0.25">
      <c r="A105" s="127"/>
      <c r="B105" s="35">
        <v>643</v>
      </c>
      <c r="C105" s="35" t="s">
        <v>67</v>
      </c>
      <c r="D105" s="60">
        <v>0.99</v>
      </c>
      <c r="E105" s="76">
        <f t="shared" si="7"/>
        <v>0.69299999999999995</v>
      </c>
      <c r="F105" s="97"/>
      <c r="G105" s="98">
        <f t="shared" si="6"/>
        <v>0</v>
      </c>
    </row>
    <row r="106" spans="1:7" x14ac:dyDescent="0.25">
      <c r="A106" s="127"/>
      <c r="B106" s="35">
        <v>644</v>
      </c>
      <c r="C106" s="35" t="s">
        <v>68</v>
      </c>
      <c r="D106" s="60">
        <v>0.99</v>
      </c>
      <c r="E106" s="76">
        <f t="shared" si="7"/>
        <v>0.69299999999999995</v>
      </c>
      <c r="F106" s="97"/>
      <c r="G106" s="98">
        <f t="shared" si="6"/>
        <v>0</v>
      </c>
    </row>
    <row r="107" spans="1:7" x14ac:dyDescent="0.25">
      <c r="A107" s="127"/>
      <c r="B107" s="35">
        <v>645</v>
      </c>
      <c r="C107" s="35" t="s">
        <v>69</v>
      </c>
      <c r="D107" s="60">
        <v>0.99</v>
      </c>
      <c r="E107" s="76">
        <f t="shared" si="7"/>
        <v>0.69299999999999995</v>
      </c>
      <c r="F107" s="97"/>
      <c r="G107" s="98">
        <f t="shared" si="6"/>
        <v>0</v>
      </c>
    </row>
    <row r="108" spans="1:7" x14ac:dyDescent="0.25">
      <c r="A108" s="127"/>
      <c r="B108" s="35">
        <v>646</v>
      </c>
      <c r="C108" s="35" t="s">
        <v>70</v>
      </c>
      <c r="D108" s="60">
        <v>0.99</v>
      </c>
      <c r="E108" s="76">
        <f t="shared" si="7"/>
        <v>0.69299999999999995</v>
      </c>
      <c r="F108" s="97"/>
      <c r="G108" s="98">
        <f t="shared" si="6"/>
        <v>0</v>
      </c>
    </row>
    <row r="109" spans="1:7" x14ac:dyDescent="0.25">
      <c r="A109" s="127"/>
      <c r="B109" s="35">
        <v>647</v>
      </c>
      <c r="C109" s="35" t="s">
        <v>71</v>
      </c>
      <c r="D109" s="60">
        <v>0.99</v>
      </c>
      <c r="E109" s="76">
        <f t="shared" si="7"/>
        <v>0.69299999999999995</v>
      </c>
      <c r="F109" s="97"/>
      <c r="G109" s="98">
        <f t="shared" si="6"/>
        <v>0</v>
      </c>
    </row>
    <row r="110" spans="1:7" x14ac:dyDescent="0.25">
      <c r="A110" s="127"/>
      <c r="B110" s="35">
        <v>648</v>
      </c>
      <c r="C110" s="35" t="s">
        <v>72</v>
      </c>
      <c r="D110" s="60">
        <v>0.99</v>
      </c>
      <c r="E110" s="76">
        <f t="shared" si="7"/>
        <v>0.69299999999999995</v>
      </c>
      <c r="F110" s="97"/>
      <c r="G110" s="98">
        <f t="shared" si="6"/>
        <v>0</v>
      </c>
    </row>
    <row r="111" spans="1:7" x14ac:dyDescent="0.25">
      <c r="A111" s="127"/>
      <c r="B111" s="35">
        <v>641</v>
      </c>
      <c r="C111" s="35" t="s">
        <v>73</v>
      </c>
      <c r="D111" s="60">
        <v>4.99</v>
      </c>
      <c r="E111" s="76">
        <f t="shared" si="7"/>
        <v>3.4929999999999999</v>
      </c>
      <c r="F111" s="97"/>
      <c r="G111" s="98">
        <f t="shared" si="6"/>
        <v>0</v>
      </c>
    </row>
    <row r="112" spans="1:7" ht="15" customHeight="1" x14ac:dyDescent="0.25">
      <c r="A112" s="127" t="s">
        <v>74</v>
      </c>
      <c r="B112" s="37">
        <v>761</v>
      </c>
      <c r="C112" s="37" t="s">
        <v>75</v>
      </c>
      <c r="D112" s="61">
        <v>1.95</v>
      </c>
      <c r="E112" s="77">
        <f t="shared" si="7"/>
        <v>1.365</v>
      </c>
      <c r="F112" s="97"/>
      <c r="G112" s="98">
        <f t="shared" si="6"/>
        <v>0</v>
      </c>
    </row>
    <row r="113" spans="1:7" x14ac:dyDescent="0.25">
      <c r="A113" s="127"/>
      <c r="B113" s="37">
        <v>76</v>
      </c>
      <c r="C113" s="38" t="s">
        <v>23</v>
      </c>
      <c r="D113" s="62">
        <v>2.19</v>
      </c>
      <c r="E113" s="77">
        <f t="shared" si="7"/>
        <v>1.5329999999999999</v>
      </c>
      <c r="F113" s="97"/>
      <c r="G113" s="98">
        <f t="shared" si="6"/>
        <v>0</v>
      </c>
    </row>
    <row r="114" spans="1:7" x14ac:dyDescent="0.25">
      <c r="A114" s="127"/>
      <c r="B114" s="38" t="s">
        <v>208</v>
      </c>
      <c r="C114" s="38" t="s">
        <v>209</v>
      </c>
      <c r="D114" s="62">
        <v>2.97</v>
      </c>
      <c r="E114" s="77">
        <f>D114*0.8</f>
        <v>2.3760000000000003</v>
      </c>
      <c r="F114" s="97"/>
      <c r="G114" s="98">
        <f t="shared" si="6"/>
        <v>0</v>
      </c>
    </row>
    <row r="115" spans="1:7" x14ac:dyDescent="0.25">
      <c r="A115" s="127"/>
      <c r="B115" s="37">
        <v>792</v>
      </c>
      <c r="C115" s="38" t="s">
        <v>112</v>
      </c>
      <c r="D115" s="62">
        <v>2.99</v>
      </c>
      <c r="E115" s="77">
        <f>D115*0.7</f>
        <v>2.093</v>
      </c>
      <c r="F115" s="97"/>
      <c r="G115" s="98">
        <f t="shared" si="6"/>
        <v>0</v>
      </c>
    </row>
    <row r="116" spans="1:7" x14ac:dyDescent="0.25">
      <c r="A116" s="127"/>
      <c r="B116" s="37">
        <v>77</v>
      </c>
      <c r="C116" s="38" t="s">
        <v>24</v>
      </c>
      <c r="D116" s="62">
        <v>4.99</v>
      </c>
      <c r="E116" s="77">
        <f t="shared" si="7"/>
        <v>3.4929999999999999</v>
      </c>
      <c r="F116" s="97"/>
      <c r="G116" s="98">
        <f t="shared" si="6"/>
        <v>0</v>
      </c>
    </row>
    <row r="117" spans="1:7" x14ac:dyDescent="0.25">
      <c r="A117" s="127"/>
      <c r="B117" s="37">
        <v>78</v>
      </c>
      <c r="C117" s="38" t="s">
        <v>34</v>
      </c>
      <c r="D117" s="62">
        <v>2.99</v>
      </c>
      <c r="E117" s="77">
        <f t="shared" si="7"/>
        <v>2.093</v>
      </c>
      <c r="F117" s="97"/>
      <c r="G117" s="98">
        <f t="shared" si="6"/>
        <v>0</v>
      </c>
    </row>
    <row r="118" spans="1:7" x14ac:dyDescent="0.25">
      <c r="A118" s="127"/>
      <c r="B118" s="37">
        <v>772</v>
      </c>
      <c r="C118" s="38" t="s">
        <v>25</v>
      </c>
      <c r="D118" s="62">
        <v>0.76</v>
      </c>
      <c r="E118" s="77">
        <f t="shared" si="7"/>
        <v>0.53199999999999992</v>
      </c>
      <c r="F118" s="97"/>
      <c r="G118" s="98">
        <f t="shared" si="6"/>
        <v>0</v>
      </c>
    </row>
    <row r="119" spans="1:7" x14ac:dyDescent="0.25">
      <c r="A119" s="127"/>
      <c r="B119" s="37">
        <v>773</v>
      </c>
      <c r="C119" s="38" t="s">
        <v>26</v>
      </c>
      <c r="D119" s="62">
        <v>0.87</v>
      </c>
      <c r="E119" s="77">
        <f t="shared" si="7"/>
        <v>0.60899999999999999</v>
      </c>
      <c r="F119" s="97"/>
      <c r="G119" s="98">
        <f t="shared" si="6"/>
        <v>0</v>
      </c>
    </row>
    <row r="120" spans="1:7" x14ac:dyDescent="0.25">
      <c r="A120" s="127"/>
      <c r="B120" s="37">
        <v>774</v>
      </c>
      <c r="C120" s="38" t="s">
        <v>27</v>
      </c>
      <c r="D120" s="62">
        <v>1.01</v>
      </c>
      <c r="E120" s="77">
        <f t="shared" si="7"/>
        <v>0.70699999999999996</v>
      </c>
      <c r="F120" s="97"/>
      <c r="G120" s="98">
        <f t="shared" si="6"/>
        <v>0</v>
      </c>
    </row>
    <row r="121" spans="1:7" x14ac:dyDescent="0.25">
      <c r="A121" s="127"/>
      <c r="B121" s="37">
        <v>775</v>
      </c>
      <c r="C121" s="38" t="s">
        <v>28</v>
      </c>
      <c r="D121" s="62">
        <v>1.2</v>
      </c>
      <c r="E121" s="77">
        <f t="shared" si="7"/>
        <v>0.84</v>
      </c>
      <c r="F121" s="97"/>
      <c r="G121" s="98">
        <f t="shared" si="6"/>
        <v>0</v>
      </c>
    </row>
    <row r="122" spans="1:7" x14ac:dyDescent="0.25">
      <c r="A122" s="127"/>
      <c r="B122" s="37">
        <v>776</v>
      </c>
      <c r="C122" s="38" t="s">
        <v>29</v>
      </c>
      <c r="D122" s="62">
        <v>1.35</v>
      </c>
      <c r="E122" s="77">
        <f t="shared" si="7"/>
        <v>0.94499999999999995</v>
      </c>
      <c r="F122" s="97"/>
      <c r="G122" s="98">
        <f t="shared" si="6"/>
        <v>0</v>
      </c>
    </row>
    <row r="123" spans="1:7" x14ac:dyDescent="0.25">
      <c r="A123" s="127"/>
      <c r="B123" s="37">
        <v>777</v>
      </c>
      <c r="C123" s="38" t="s">
        <v>30</v>
      </c>
      <c r="D123" s="62">
        <v>1.41</v>
      </c>
      <c r="E123" s="77">
        <f t="shared" si="7"/>
        <v>0.98699999999999988</v>
      </c>
      <c r="F123" s="97"/>
      <c r="G123" s="98">
        <f t="shared" si="6"/>
        <v>0</v>
      </c>
    </row>
    <row r="124" spans="1:7" x14ac:dyDescent="0.25">
      <c r="A124" s="127"/>
      <c r="B124" s="37">
        <v>7771</v>
      </c>
      <c r="C124" s="38" t="s">
        <v>31</v>
      </c>
      <c r="D124" s="62">
        <v>1.49</v>
      </c>
      <c r="E124" s="77">
        <f t="shared" si="7"/>
        <v>1.0429999999999999</v>
      </c>
      <c r="F124" s="97"/>
      <c r="G124" s="98">
        <f t="shared" si="6"/>
        <v>0</v>
      </c>
    </row>
    <row r="125" spans="1:7" x14ac:dyDescent="0.25">
      <c r="A125" s="127"/>
      <c r="B125" s="37">
        <v>7772</v>
      </c>
      <c r="C125" s="38" t="s">
        <v>32</v>
      </c>
      <c r="D125" s="62">
        <v>1.84</v>
      </c>
      <c r="E125" s="77">
        <f t="shared" si="7"/>
        <v>1.288</v>
      </c>
      <c r="F125" s="97"/>
      <c r="G125" s="98">
        <f t="shared" si="6"/>
        <v>0</v>
      </c>
    </row>
    <row r="126" spans="1:7" x14ac:dyDescent="0.25">
      <c r="A126" s="127"/>
      <c r="B126" s="37">
        <v>778</v>
      </c>
      <c r="C126" s="38" t="s">
        <v>33</v>
      </c>
      <c r="D126" s="62">
        <v>2.1</v>
      </c>
      <c r="E126" s="77">
        <f t="shared" si="7"/>
        <v>1.47</v>
      </c>
      <c r="F126" s="97"/>
      <c r="G126" s="98">
        <f t="shared" si="6"/>
        <v>0</v>
      </c>
    </row>
    <row r="127" spans="1:7" x14ac:dyDescent="0.25">
      <c r="A127" s="127"/>
      <c r="B127" s="37">
        <v>781</v>
      </c>
      <c r="C127" s="38" t="s">
        <v>35</v>
      </c>
      <c r="D127" s="62">
        <v>0.76</v>
      </c>
      <c r="E127" s="77">
        <f t="shared" si="7"/>
        <v>0.53199999999999992</v>
      </c>
      <c r="F127" s="97"/>
      <c r="G127" s="98">
        <f t="shared" si="6"/>
        <v>0</v>
      </c>
    </row>
    <row r="128" spans="1:7" x14ac:dyDescent="0.25">
      <c r="A128" s="127"/>
      <c r="B128" s="37">
        <v>782</v>
      </c>
      <c r="C128" s="38" t="s">
        <v>36</v>
      </c>
      <c r="D128" s="62">
        <v>0.89</v>
      </c>
      <c r="E128" s="77">
        <f t="shared" si="7"/>
        <v>0.623</v>
      </c>
      <c r="F128" s="97"/>
      <c r="G128" s="98">
        <f t="shared" si="6"/>
        <v>0</v>
      </c>
    </row>
    <row r="129" spans="1:7" x14ac:dyDescent="0.25">
      <c r="A129" s="127"/>
      <c r="B129" s="37">
        <v>783</v>
      </c>
      <c r="C129" s="38" t="s">
        <v>37</v>
      </c>
      <c r="D129" s="62">
        <v>1.05</v>
      </c>
      <c r="E129" s="77">
        <f t="shared" si="7"/>
        <v>0.73499999999999999</v>
      </c>
      <c r="F129" s="97"/>
      <c r="G129" s="98">
        <f t="shared" si="6"/>
        <v>0</v>
      </c>
    </row>
    <row r="130" spans="1:7" x14ac:dyDescent="0.25">
      <c r="A130" s="127"/>
      <c r="B130" s="37">
        <v>784</v>
      </c>
      <c r="C130" s="38" t="s">
        <v>38</v>
      </c>
      <c r="D130" s="62">
        <v>1.2</v>
      </c>
      <c r="E130" s="77">
        <f t="shared" si="7"/>
        <v>0.84</v>
      </c>
      <c r="F130" s="97"/>
      <c r="G130" s="98">
        <f t="shared" si="6"/>
        <v>0</v>
      </c>
    </row>
    <row r="131" spans="1:7" x14ac:dyDescent="0.25">
      <c r="A131" s="127"/>
      <c r="B131" s="37">
        <v>785</v>
      </c>
      <c r="C131" s="38" t="s">
        <v>39</v>
      </c>
      <c r="D131" s="62">
        <v>1.35</v>
      </c>
      <c r="E131" s="77">
        <f t="shared" si="7"/>
        <v>0.94499999999999995</v>
      </c>
      <c r="F131" s="97"/>
      <c r="G131" s="98">
        <f t="shared" si="6"/>
        <v>0</v>
      </c>
    </row>
    <row r="132" spans="1:7" x14ac:dyDescent="0.25">
      <c r="A132" s="127"/>
      <c r="B132" s="37">
        <v>786</v>
      </c>
      <c r="C132" s="38" t="s">
        <v>40</v>
      </c>
      <c r="D132" s="62">
        <v>1.53</v>
      </c>
      <c r="E132" s="77">
        <f t="shared" si="7"/>
        <v>1.071</v>
      </c>
      <c r="F132" s="97"/>
      <c r="G132" s="98">
        <f t="shared" si="6"/>
        <v>0</v>
      </c>
    </row>
    <row r="133" spans="1:7" x14ac:dyDescent="0.25">
      <c r="A133" s="127"/>
      <c r="B133" s="37">
        <v>787</v>
      </c>
      <c r="C133" s="38" t="s">
        <v>41</v>
      </c>
      <c r="D133" s="62">
        <v>1.68</v>
      </c>
      <c r="E133" s="77">
        <f t="shared" si="7"/>
        <v>1.1759999999999999</v>
      </c>
      <c r="F133" s="97"/>
      <c r="G133" s="98">
        <f t="shared" si="6"/>
        <v>0</v>
      </c>
    </row>
    <row r="134" spans="1:7" x14ac:dyDescent="0.25">
      <c r="A134" s="127"/>
      <c r="B134" s="37">
        <v>789</v>
      </c>
      <c r="C134" s="38" t="s">
        <v>42</v>
      </c>
      <c r="D134" s="62">
        <v>2.04</v>
      </c>
      <c r="E134" s="77">
        <f t="shared" si="7"/>
        <v>1.4279999999999999</v>
      </c>
      <c r="F134" s="97"/>
      <c r="G134" s="98">
        <f t="shared" si="6"/>
        <v>0</v>
      </c>
    </row>
    <row r="135" spans="1:7" ht="18" customHeight="1" x14ac:dyDescent="0.25">
      <c r="A135" s="127" t="s">
        <v>76</v>
      </c>
      <c r="B135" s="40">
        <v>665</v>
      </c>
      <c r="C135" s="41" t="s">
        <v>113</v>
      </c>
      <c r="D135" s="63">
        <v>11.1</v>
      </c>
      <c r="E135" s="78">
        <v>9.99</v>
      </c>
      <c r="F135" s="97"/>
      <c r="G135" s="98">
        <f t="shared" si="6"/>
        <v>0</v>
      </c>
    </row>
    <row r="136" spans="1:7" ht="18" customHeight="1" x14ac:dyDescent="0.25">
      <c r="A136" s="127"/>
      <c r="B136" s="40">
        <v>661</v>
      </c>
      <c r="C136" s="41" t="s">
        <v>22</v>
      </c>
      <c r="D136" s="63">
        <v>1.29</v>
      </c>
      <c r="E136" s="78">
        <f>D136*0.7</f>
        <v>0.90299999999999991</v>
      </c>
      <c r="F136" s="97"/>
      <c r="G136" s="98">
        <f t="shared" si="6"/>
        <v>0</v>
      </c>
    </row>
    <row r="137" spans="1:7" x14ac:dyDescent="0.25">
      <c r="A137" s="127"/>
      <c r="B137" s="40">
        <v>662</v>
      </c>
      <c r="C137" s="41" t="s">
        <v>210</v>
      </c>
      <c r="D137" s="63">
        <v>1.59</v>
      </c>
      <c r="E137" s="78">
        <f>D137*0.8</f>
        <v>1.2720000000000002</v>
      </c>
      <c r="F137" s="97"/>
      <c r="G137" s="98">
        <f>F137*E136</f>
        <v>0</v>
      </c>
    </row>
    <row r="138" spans="1:7" x14ac:dyDescent="0.25">
      <c r="A138" s="127" t="s">
        <v>77</v>
      </c>
      <c r="B138" s="39">
        <v>5911</v>
      </c>
      <c r="C138" s="8" t="s">
        <v>211</v>
      </c>
      <c r="D138" s="64">
        <v>1.49</v>
      </c>
      <c r="E138" s="79">
        <f>D138</f>
        <v>1.49</v>
      </c>
      <c r="F138" s="97"/>
      <c r="G138" s="98">
        <f t="shared" si="6"/>
        <v>0</v>
      </c>
    </row>
    <row r="139" spans="1:7" x14ac:dyDescent="0.25">
      <c r="A139" s="127"/>
      <c r="B139" s="39">
        <v>5923</v>
      </c>
      <c r="C139" s="8" t="s">
        <v>78</v>
      </c>
      <c r="D139" s="64">
        <v>2.59</v>
      </c>
      <c r="E139" s="80">
        <f>D139*0.8</f>
        <v>2.0720000000000001</v>
      </c>
      <c r="F139" s="97"/>
      <c r="G139" s="98">
        <f t="shared" si="6"/>
        <v>0</v>
      </c>
    </row>
    <row r="140" spans="1:7" x14ac:dyDescent="0.25">
      <c r="A140" s="127"/>
      <c r="B140" s="39">
        <v>59531</v>
      </c>
      <c r="C140" s="8" t="s">
        <v>212</v>
      </c>
      <c r="D140" s="113">
        <v>2.99</v>
      </c>
      <c r="E140" s="80">
        <f>D140</f>
        <v>2.99</v>
      </c>
      <c r="F140" s="97"/>
      <c r="G140" s="98">
        <f t="shared" si="6"/>
        <v>0</v>
      </c>
    </row>
    <row r="141" spans="1:7" x14ac:dyDescent="0.25">
      <c r="A141" s="127"/>
      <c r="B141" s="39">
        <v>5953</v>
      </c>
      <c r="C141" s="8" t="s">
        <v>79</v>
      </c>
      <c r="D141" s="65">
        <v>4.49</v>
      </c>
      <c r="E141" s="80">
        <f>D141</f>
        <v>4.49</v>
      </c>
      <c r="F141" s="97"/>
      <c r="G141" s="98">
        <f t="shared" si="6"/>
        <v>0</v>
      </c>
    </row>
    <row r="142" spans="1:7" x14ac:dyDescent="0.25">
      <c r="A142" s="127"/>
      <c r="B142" s="39">
        <v>594</v>
      </c>
      <c r="C142" s="8" t="s">
        <v>19</v>
      </c>
      <c r="D142" s="64">
        <v>6.99</v>
      </c>
      <c r="E142" s="80">
        <f t="shared" ref="E142:E146" si="8">D142*0.8</f>
        <v>5.5920000000000005</v>
      </c>
      <c r="F142" s="97"/>
      <c r="G142" s="98">
        <f t="shared" si="6"/>
        <v>0</v>
      </c>
    </row>
    <row r="143" spans="1:7" ht="15" customHeight="1" x14ac:dyDescent="0.25">
      <c r="A143" s="127" t="s">
        <v>80</v>
      </c>
      <c r="B143" s="19">
        <v>5791</v>
      </c>
      <c r="C143" s="21" t="s">
        <v>81</v>
      </c>
      <c r="D143" s="66">
        <v>4.49</v>
      </c>
      <c r="E143" s="22">
        <f t="shared" si="8"/>
        <v>3.5920000000000005</v>
      </c>
      <c r="F143" s="97"/>
      <c r="G143" s="98">
        <f t="shared" si="6"/>
        <v>0</v>
      </c>
    </row>
    <row r="144" spans="1:7" ht="15" customHeight="1" x14ac:dyDescent="0.25">
      <c r="A144" s="128"/>
      <c r="B144" s="19">
        <v>57911</v>
      </c>
      <c r="C144" s="21" t="s">
        <v>96</v>
      </c>
      <c r="D144" s="66">
        <v>4.6900000000000004</v>
      </c>
      <c r="E144" s="22">
        <f t="shared" si="8"/>
        <v>3.7520000000000007</v>
      </c>
      <c r="F144" s="97"/>
      <c r="G144" s="98">
        <f t="shared" si="6"/>
        <v>0</v>
      </c>
    </row>
    <row r="145" spans="1:7" x14ac:dyDescent="0.25">
      <c r="A145" s="128"/>
      <c r="B145" s="19">
        <v>5780</v>
      </c>
      <c r="C145" s="21" t="s">
        <v>114</v>
      </c>
      <c r="D145" s="66">
        <v>16.899999999999999</v>
      </c>
      <c r="E145" s="22">
        <f t="shared" si="8"/>
        <v>13.52</v>
      </c>
      <c r="F145" s="97"/>
      <c r="G145" s="98">
        <f t="shared" si="6"/>
        <v>0</v>
      </c>
    </row>
    <row r="146" spans="1:7" x14ac:dyDescent="0.25">
      <c r="A146" s="127"/>
      <c r="B146" s="19">
        <v>57800</v>
      </c>
      <c r="C146" s="20" t="s">
        <v>125</v>
      </c>
      <c r="D146" s="66">
        <v>19.989999999999998</v>
      </c>
      <c r="E146" s="22">
        <f t="shared" si="8"/>
        <v>15.991999999999999</v>
      </c>
      <c r="F146" s="97"/>
      <c r="G146" s="98">
        <f t="shared" si="6"/>
        <v>0</v>
      </c>
    </row>
    <row r="147" spans="1:7" x14ac:dyDescent="0.25">
      <c r="A147" s="127"/>
      <c r="B147" s="19">
        <v>574</v>
      </c>
      <c r="C147" s="21" t="s">
        <v>82</v>
      </c>
      <c r="D147" s="66">
        <v>2.99</v>
      </c>
      <c r="E147" s="22">
        <f>D147*0.8</f>
        <v>2.3920000000000003</v>
      </c>
      <c r="F147" s="97"/>
      <c r="G147" s="98">
        <f t="shared" si="6"/>
        <v>0</v>
      </c>
    </row>
    <row r="148" spans="1:7" x14ac:dyDescent="0.25">
      <c r="A148" s="127"/>
      <c r="B148" s="19">
        <v>5792</v>
      </c>
      <c r="C148" s="21" t="s">
        <v>83</v>
      </c>
      <c r="D148" s="67">
        <v>2.59</v>
      </c>
      <c r="E148" s="22">
        <f t="shared" ref="E148:E151" si="9">D148*0.8</f>
        <v>2.0720000000000001</v>
      </c>
      <c r="F148" s="97"/>
      <c r="G148" s="98">
        <f t="shared" si="6"/>
        <v>0</v>
      </c>
    </row>
    <row r="149" spans="1:7" x14ac:dyDescent="0.25">
      <c r="A149" s="127"/>
      <c r="B149" s="19">
        <v>561</v>
      </c>
      <c r="C149" s="45" t="s">
        <v>130</v>
      </c>
      <c r="D149" s="67">
        <v>0.39</v>
      </c>
      <c r="E149" s="22">
        <f t="shared" si="9"/>
        <v>0.31200000000000006</v>
      </c>
      <c r="F149" s="97"/>
      <c r="G149" s="98">
        <f t="shared" si="6"/>
        <v>0</v>
      </c>
    </row>
    <row r="150" spans="1:7" x14ac:dyDescent="0.25">
      <c r="A150" s="127"/>
      <c r="B150" s="19">
        <v>5615</v>
      </c>
      <c r="C150" s="45" t="s">
        <v>213</v>
      </c>
      <c r="D150" s="67">
        <v>2.56</v>
      </c>
      <c r="E150" s="22">
        <f>D150</f>
        <v>2.56</v>
      </c>
      <c r="F150" s="97"/>
      <c r="G150" s="98">
        <f t="shared" si="6"/>
        <v>0</v>
      </c>
    </row>
    <row r="151" spans="1:7" x14ac:dyDescent="0.25">
      <c r="A151" s="127"/>
      <c r="B151" s="19">
        <v>5760</v>
      </c>
      <c r="C151" s="21" t="s">
        <v>84</v>
      </c>
      <c r="D151" s="67">
        <v>3.89</v>
      </c>
      <c r="E151" s="22">
        <f t="shared" si="9"/>
        <v>3.1120000000000001</v>
      </c>
      <c r="F151" s="97"/>
      <c r="G151" s="98">
        <f t="shared" si="6"/>
        <v>0</v>
      </c>
    </row>
    <row r="152" spans="1:7" ht="15" customHeight="1" x14ac:dyDescent="0.25">
      <c r="A152" s="120" t="s">
        <v>214</v>
      </c>
      <c r="B152" s="107">
        <v>2455</v>
      </c>
      <c r="C152" s="108" t="s">
        <v>115</v>
      </c>
      <c r="D152" s="112">
        <v>42.49</v>
      </c>
      <c r="E152" s="115">
        <f>D152*0.8</f>
        <v>33.992000000000004</v>
      </c>
      <c r="F152" s="97"/>
      <c r="G152" s="98">
        <f t="shared" si="6"/>
        <v>0</v>
      </c>
    </row>
    <row r="153" spans="1:7" x14ac:dyDescent="0.25">
      <c r="A153" s="121"/>
      <c r="B153" s="116">
        <v>2452</v>
      </c>
      <c r="C153" s="117" t="s">
        <v>215</v>
      </c>
      <c r="D153" s="118">
        <v>3.99</v>
      </c>
      <c r="E153" s="115">
        <f>D153*0.8</f>
        <v>3.1920000000000002</v>
      </c>
      <c r="F153" s="97"/>
      <c r="G153" s="98">
        <f t="shared" si="6"/>
        <v>0</v>
      </c>
    </row>
    <row r="154" spans="1:7" ht="15" customHeight="1" x14ac:dyDescent="0.25">
      <c r="A154" s="121"/>
      <c r="B154" s="107">
        <v>421</v>
      </c>
      <c r="C154" s="108" t="s">
        <v>15</v>
      </c>
      <c r="D154" s="114">
        <v>2.94</v>
      </c>
      <c r="E154" s="115">
        <f>D154*0.7</f>
        <v>2.0579999999999998</v>
      </c>
      <c r="F154" s="97"/>
      <c r="G154" s="98">
        <f t="shared" si="6"/>
        <v>0</v>
      </c>
    </row>
    <row r="155" spans="1:7" x14ac:dyDescent="0.25">
      <c r="A155" s="121"/>
      <c r="B155" s="107">
        <v>423</v>
      </c>
      <c r="C155" s="108" t="s">
        <v>217</v>
      </c>
      <c r="D155" s="119">
        <v>10.99</v>
      </c>
      <c r="E155" s="115">
        <f>D155</f>
        <v>10.99</v>
      </c>
      <c r="F155" s="97"/>
      <c r="G155" s="98">
        <f t="shared" si="6"/>
        <v>0</v>
      </c>
    </row>
    <row r="156" spans="1:7" ht="15" customHeight="1" x14ac:dyDescent="0.25">
      <c r="A156" s="123" t="s">
        <v>143</v>
      </c>
      <c r="B156" s="30">
        <v>8914</v>
      </c>
      <c r="C156" s="31" t="s">
        <v>116</v>
      </c>
      <c r="D156" s="57">
        <v>7.31</v>
      </c>
      <c r="E156" s="81">
        <f>D156</f>
        <v>7.31</v>
      </c>
      <c r="F156" s="97"/>
      <c r="G156" s="98">
        <f t="shared" si="6"/>
        <v>0</v>
      </c>
    </row>
    <row r="157" spans="1:7" x14ac:dyDescent="0.25">
      <c r="A157" s="124"/>
      <c r="B157" s="30">
        <v>8918</v>
      </c>
      <c r="C157" s="31" t="s">
        <v>219</v>
      </c>
      <c r="D157" s="57">
        <v>0.99</v>
      </c>
      <c r="E157" s="81">
        <f t="shared" ref="E157:E164" si="10">D157</f>
        <v>0.99</v>
      </c>
      <c r="F157" s="97"/>
      <c r="G157" s="98">
        <f t="shared" si="6"/>
        <v>0</v>
      </c>
    </row>
    <row r="158" spans="1:7" x14ac:dyDescent="0.25">
      <c r="A158" s="124"/>
      <c r="B158" s="30" t="s">
        <v>118</v>
      </c>
      <c r="C158" s="31" t="s">
        <v>117</v>
      </c>
      <c r="D158" s="57">
        <v>0.96</v>
      </c>
      <c r="E158" s="81">
        <f t="shared" si="10"/>
        <v>0.96</v>
      </c>
      <c r="F158" s="97"/>
      <c r="G158" s="98">
        <f t="shared" si="6"/>
        <v>0</v>
      </c>
    </row>
    <row r="159" spans="1:7" x14ac:dyDescent="0.25">
      <c r="A159" s="124"/>
      <c r="B159" s="30">
        <v>89121</v>
      </c>
      <c r="C159" s="31" t="s">
        <v>218</v>
      </c>
      <c r="D159" s="31">
        <v>6.29</v>
      </c>
      <c r="E159" s="81">
        <f t="shared" si="10"/>
        <v>6.29</v>
      </c>
      <c r="F159" s="97"/>
      <c r="G159" s="98">
        <f t="shared" si="6"/>
        <v>0</v>
      </c>
    </row>
    <row r="160" spans="1:7" x14ac:dyDescent="0.25">
      <c r="A160" s="124"/>
      <c r="B160" s="31" t="s">
        <v>220</v>
      </c>
      <c r="C160" s="31" t="s">
        <v>221</v>
      </c>
      <c r="D160" s="31">
        <v>0.79</v>
      </c>
      <c r="E160" s="81">
        <f t="shared" si="10"/>
        <v>0.79</v>
      </c>
      <c r="F160" s="97"/>
      <c r="G160" s="98">
        <f t="shared" si="6"/>
        <v>0</v>
      </c>
    </row>
    <row r="161" spans="1:7" x14ac:dyDescent="0.25">
      <c r="A161" s="124"/>
      <c r="B161" s="30">
        <v>650</v>
      </c>
      <c r="C161" s="31" t="s">
        <v>86</v>
      </c>
      <c r="D161" s="57">
        <v>0.99</v>
      </c>
      <c r="E161" s="81">
        <f t="shared" si="10"/>
        <v>0.99</v>
      </c>
      <c r="F161" s="97"/>
      <c r="G161" s="98">
        <f t="shared" si="6"/>
        <v>0</v>
      </c>
    </row>
    <row r="162" spans="1:7" x14ac:dyDescent="0.25">
      <c r="A162" s="124"/>
      <c r="B162" s="30">
        <v>6540</v>
      </c>
      <c r="C162" s="31" t="s">
        <v>222</v>
      </c>
      <c r="D162" s="31">
        <v>1.29</v>
      </c>
      <c r="E162" s="81">
        <f t="shared" si="10"/>
        <v>1.29</v>
      </c>
      <c r="F162" s="97"/>
      <c r="G162" s="98">
        <f t="shared" si="6"/>
        <v>0</v>
      </c>
    </row>
    <row r="163" spans="1:7" x14ac:dyDescent="0.25">
      <c r="A163" s="124"/>
      <c r="B163" s="30">
        <v>1901</v>
      </c>
      <c r="C163" s="31" t="s">
        <v>223</v>
      </c>
      <c r="D163" s="31">
        <v>5.99</v>
      </c>
      <c r="E163" s="81">
        <f t="shared" si="10"/>
        <v>5.99</v>
      </c>
      <c r="F163" s="97"/>
      <c r="G163" s="98">
        <f t="shared" si="6"/>
        <v>0</v>
      </c>
    </row>
    <row r="164" spans="1:7" x14ac:dyDescent="0.25">
      <c r="A164" s="124"/>
      <c r="B164" s="30">
        <v>809</v>
      </c>
      <c r="C164" s="31" t="s">
        <v>45</v>
      </c>
      <c r="D164" s="57">
        <v>7.92</v>
      </c>
      <c r="E164" s="81">
        <f t="shared" si="10"/>
        <v>7.92</v>
      </c>
      <c r="F164" s="97"/>
      <c r="G164" s="98">
        <f t="shared" si="6"/>
        <v>0</v>
      </c>
    </row>
    <row r="165" spans="1:7" ht="15" customHeight="1" x14ac:dyDescent="0.25">
      <c r="A165" s="125"/>
      <c r="B165" s="30">
        <v>8090</v>
      </c>
      <c r="C165" s="31" t="s">
        <v>132</v>
      </c>
      <c r="D165" s="57">
        <v>2.99</v>
      </c>
      <c r="E165" s="31">
        <f>D165*0.8</f>
        <v>2.3920000000000003</v>
      </c>
      <c r="F165" s="97"/>
      <c r="G165" s="98">
        <f t="shared" si="6"/>
        <v>0</v>
      </c>
    </row>
    <row r="166" spans="1:7" ht="15" customHeight="1" x14ac:dyDescent="0.25">
      <c r="A166" s="120" t="s">
        <v>128</v>
      </c>
      <c r="B166" s="23">
        <v>793</v>
      </c>
      <c r="C166" s="24" t="s">
        <v>43</v>
      </c>
      <c r="D166" s="53">
        <v>22.99</v>
      </c>
      <c r="E166" s="71">
        <f>D166*0.7</f>
        <v>16.092999999999996</v>
      </c>
      <c r="F166" s="97"/>
      <c r="G166" s="98">
        <f t="shared" si="6"/>
        <v>0</v>
      </c>
    </row>
    <row r="167" spans="1:7" x14ac:dyDescent="0.25">
      <c r="A167" s="121"/>
      <c r="B167" s="23">
        <v>794</v>
      </c>
      <c r="C167" s="24" t="s">
        <v>44</v>
      </c>
      <c r="D167" s="53">
        <v>34.74</v>
      </c>
      <c r="E167" s="71">
        <f>D167*0.7</f>
        <v>24.318000000000001</v>
      </c>
      <c r="F167" s="97"/>
      <c r="G167" s="98">
        <f>F167*E167</f>
        <v>0</v>
      </c>
    </row>
    <row r="168" spans="1:7" x14ac:dyDescent="0.25">
      <c r="A168" s="122"/>
      <c r="B168" s="23">
        <v>795</v>
      </c>
      <c r="C168" s="42" t="s">
        <v>131</v>
      </c>
      <c r="D168" s="52">
        <v>7.99</v>
      </c>
      <c r="E168" s="71">
        <f>D168*0.7</f>
        <v>5.593</v>
      </c>
      <c r="F168" s="97"/>
      <c r="G168" s="98">
        <f>F168*E168</f>
        <v>0</v>
      </c>
    </row>
    <row r="169" spans="1:7" ht="23.25" customHeight="1" thickBot="1" x14ac:dyDescent="0.3">
      <c r="A169" s="44"/>
      <c r="B169" s="43" t="s">
        <v>133</v>
      </c>
      <c r="C169" s="89" t="s">
        <v>144</v>
      </c>
      <c r="D169" s="68">
        <v>149.24</v>
      </c>
      <c r="E169" s="82">
        <f>D169*0.7</f>
        <v>104.468</v>
      </c>
      <c r="F169" s="97"/>
      <c r="G169" s="98">
        <f>F169*E169</f>
        <v>0</v>
      </c>
    </row>
    <row r="170" spans="1:7" ht="15.75" thickBot="1" x14ac:dyDescent="0.3">
      <c r="B170" s="83" t="s">
        <v>149</v>
      </c>
      <c r="C170" s="102"/>
      <c r="D170" s="92"/>
      <c r="E170" s="92"/>
      <c r="F170" s="100" t="s">
        <v>87</v>
      </c>
      <c r="G170" s="101">
        <f>SUM(G3:G169)</f>
        <v>0</v>
      </c>
    </row>
    <row r="171" spans="1:7" x14ac:dyDescent="0.25">
      <c r="B171" s="84" t="s">
        <v>150</v>
      </c>
      <c r="C171" s="102"/>
      <c r="D171" s="92"/>
      <c r="E171" s="92"/>
      <c r="F171" s="95" t="s">
        <v>87</v>
      </c>
    </row>
    <row r="172" spans="1:7" x14ac:dyDescent="0.25">
      <c r="B172" s="84" t="s">
        <v>151</v>
      </c>
      <c r="C172" s="102"/>
      <c r="D172" s="92"/>
      <c r="E172" s="92"/>
      <c r="F172" s="95" t="s">
        <v>87</v>
      </c>
    </row>
    <row r="173" spans="1:7" x14ac:dyDescent="0.25">
      <c r="B173" s="84" t="s">
        <v>152</v>
      </c>
      <c r="C173" s="102"/>
      <c r="D173" s="92"/>
      <c r="E173" s="92"/>
      <c r="F173" s="95" t="s">
        <v>87</v>
      </c>
    </row>
    <row r="174" spans="1:7" x14ac:dyDescent="0.25">
      <c r="B174" s="88" t="s">
        <v>153</v>
      </c>
      <c r="C174" s="102"/>
      <c r="D174" s="92"/>
      <c r="E174" s="92"/>
      <c r="F174" s="95" t="s">
        <v>87</v>
      </c>
    </row>
    <row r="175" spans="1:7" x14ac:dyDescent="0.25">
      <c r="B175" s="88" t="s">
        <v>154</v>
      </c>
      <c r="C175" s="102"/>
      <c r="D175" s="92"/>
      <c r="E175" s="92"/>
      <c r="F175" s="95" t="s">
        <v>87</v>
      </c>
    </row>
    <row r="176" spans="1:7" x14ac:dyDescent="0.25">
      <c r="B176" s="88" t="s">
        <v>155</v>
      </c>
      <c r="C176" s="102"/>
      <c r="D176" s="92"/>
      <c r="E176" s="92"/>
      <c r="F176" s="95" t="s">
        <v>87</v>
      </c>
    </row>
    <row r="177" spans="1:6" x14ac:dyDescent="0.25">
      <c r="B177" s="93" t="s">
        <v>156</v>
      </c>
      <c r="C177" s="102"/>
      <c r="D177" s="92"/>
      <c r="E177" s="92"/>
      <c r="F177" s="95" t="s">
        <v>87</v>
      </c>
    </row>
    <row r="178" spans="1:6" x14ac:dyDescent="0.25">
      <c r="D178" s="90"/>
      <c r="E178" s="91"/>
      <c r="F178" s="95"/>
    </row>
    <row r="179" spans="1:6" x14ac:dyDescent="0.25">
      <c r="A179" s="88" t="s">
        <v>157</v>
      </c>
      <c r="C179" s="94" t="s">
        <v>158</v>
      </c>
      <c r="D179" s="90"/>
      <c r="E179" s="91"/>
    </row>
    <row r="180" spans="1:6" x14ac:dyDescent="0.25">
      <c r="A180" s="88" t="s">
        <v>159</v>
      </c>
      <c r="C180" s="94" t="s">
        <v>160</v>
      </c>
    </row>
    <row r="181" spans="1:6" x14ac:dyDescent="0.25">
      <c r="A181" t="s">
        <v>161</v>
      </c>
      <c r="C181" s="85" t="s">
        <v>162</v>
      </c>
    </row>
    <row r="184" spans="1:6" x14ac:dyDescent="0.25">
      <c r="B184" s="96" t="s">
        <v>163</v>
      </c>
      <c r="C184" s="96"/>
    </row>
  </sheetData>
  <autoFilter ref="A2:G180"/>
  <mergeCells count="17">
    <mergeCell ref="A1:B1"/>
    <mergeCell ref="D1:G1"/>
    <mergeCell ref="A100:A102"/>
    <mergeCell ref="A103:A111"/>
    <mergeCell ref="A166:A168"/>
    <mergeCell ref="A156:A165"/>
    <mergeCell ref="A3:A41"/>
    <mergeCell ref="A42:A67"/>
    <mergeCell ref="A68:A78"/>
    <mergeCell ref="A79:A84"/>
    <mergeCell ref="A85:A91"/>
    <mergeCell ref="A112:A134"/>
    <mergeCell ref="A135:A137"/>
    <mergeCell ref="A138:A142"/>
    <mergeCell ref="A143:A151"/>
    <mergeCell ref="A152:A155"/>
    <mergeCell ref="A92:A99"/>
  </mergeCells>
  <hyperlinks>
    <hyperlink ref="C179" r:id="rId1"/>
    <hyperlink ref="C180" r:id="rId2"/>
  </hyperlinks>
  <pageMargins left="0.51181102362204722" right="0.51181102362204722" top="0.94488188976377963" bottom="0.74803149606299213" header="0.31496062992125984" footer="0.31496062992125984"/>
  <pageSetup paperSize="9" scale="60" orientation="portrait" r:id="rId3"/>
  <headerFooter>
    <oddHeader>&amp;R&amp;G</oddHeader>
  </headerFooter>
  <rowBreaks count="1" manualBreakCount="1">
    <brk id="102" max="16383" man="1"/>
  </rowBreaks>
  <ignoredErrors>
    <ignoredError sqref="E165 E40" formula="1"/>
  </ignoredErrors>
  <legacyDrawingHF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1</vt:i4>
      </vt:variant>
    </vt:vector>
  </HeadingPairs>
  <TitlesOfParts>
    <vt:vector size="2" baseType="lpstr">
      <vt:lpstr>List1</vt:lpstr>
      <vt:lpstr>List1!Tiskanje_naslovov</vt:lpstr>
    </vt:vector>
  </TitlesOfParts>
  <Company>Kopija-nova d.o.o.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Boštjan Ajd</dc:creator>
  <cp:lastModifiedBy>Mija Markl</cp:lastModifiedBy>
  <cp:lastPrinted>2016-05-23T06:17:00Z</cp:lastPrinted>
  <dcterms:created xsi:type="dcterms:W3CDTF">2013-10-17T10:55:11Z</dcterms:created>
  <dcterms:modified xsi:type="dcterms:W3CDTF">2017-07-11T15:55:13Z</dcterms:modified>
</cp:coreProperties>
</file>